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C-NAS12\Parks\BUDGET\PLANNING\2018-2019 to 2019-2020\"/>
    </mc:Choice>
  </mc:AlternateContent>
  <xr:revisionPtr revIDLastSave="0" documentId="13_ncr:1_{DEFD507B-C888-4FE2-8D4E-40FA536B80A9}" xr6:coauthVersionLast="36" xr6:coauthVersionMax="36" xr10:uidLastSave="{00000000-0000-0000-0000-000000000000}"/>
  <bookViews>
    <workbookView xWindow="720" yWindow="885" windowWidth="14475" windowHeight="7935" tabRatio="187" xr2:uid="{00000000-000D-0000-FFFF-FFFF00000000}"/>
  </bookViews>
  <sheets>
    <sheet name="MAINT PLAN" sheetId="6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26" i="6" l="1"/>
  <c r="AB502" i="6" l="1"/>
  <c r="AA433" i="6"/>
  <c r="AP433" i="6" s="1"/>
  <c r="AP151" i="6"/>
  <c r="AB335" i="6"/>
  <c r="AB636" i="6"/>
  <c r="AB576" i="6"/>
  <c r="AB487" i="6"/>
  <c r="AB397" i="6"/>
  <c r="AB353" i="6"/>
  <c r="M353" i="6"/>
  <c r="AK92" i="6"/>
  <c r="AG48" i="6"/>
  <c r="AO204" i="6"/>
  <c r="AF294" i="6"/>
  <c r="L294" i="6"/>
  <c r="AP308" i="6"/>
  <c r="AA308" i="6"/>
  <c r="L355" i="6"/>
  <c r="AA424" i="6"/>
  <c r="AP424" i="6" s="1"/>
  <c r="AE476" i="6"/>
  <c r="Z485" i="6"/>
  <c r="AO485" i="6" s="1"/>
  <c r="AK502" i="6"/>
  <c r="AC505" i="6"/>
  <c r="AP543" i="6"/>
  <c r="AF542" i="6"/>
  <c r="AK540" i="6"/>
  <c r="AA539" i="6"/>
  <c r="AF538" i="6"/>
  <c r="L543" i="6"/>
  <c r="L542" i="6"/>
  <c r="L541" i="6"/>
  <c r="L540" i="6"/>
  <c r="L538" i="6"/>
  <c r="AP557" i="6"/>
  <c r="AA557" i="6"/>
  <c r="AH585" i="6"/>
  <c r="Z638" i="6"/>
  <c r="AO638" i="6" s="1"/>
  <c r="AO680" i="6"/>
  <c r="Z680" i="6"/>
  <c r="AP15" i="6"/>
  <c r="N5" i="6"/>
  <c r="O5" i="6" s="1"/>
  <c r="N6" i="6"/>
  <c r="O6" i="6" s="1"/>
  <c r="N8" i="6"/>
  <c r="N12" i="6"/>
  <c r="N13" i="6"/>
  <c r="M35" i="6"/>
  <c r="O37" i="6"/>
  <c r="M38" i="6"/>
  <c r="N41" i="6"/>
  <c r="N44" i="6"/>
  <c r="M48" i="6"/>
  <c r="N54" i="6"/>
  <c r="M63" i="6"/>
  <c r="R63" i="6" s="1"/>
  <c r="W63" i="6" s="1"/>
  <c r="AB63" i="6" s="1"/>
  <c r="AG63" i="6" s="1"/>
  <c r="AL63" i="6" s="1"/>
  <c r="N67" i="6"/>
  <c r="N74" i="6"/>
  <c r="O78" i="6"/>
  <c r="M89" i="6"/>
  <c r="W89" i="6" s="1"/>
  <c r="AG89" i="6" s="1"/>
  <c r="M90" i="6"/>
  <c r="M92" i="6"/>
  <c r="AB92" i="6" s="1"/>
  <c r="M93" i="6"/>
  <c r="AB93" i="6" s="1"/>
  <c r="O106" i="6"/>
  <c r="M107" i="6"/>
  <c r="O109" i="6"/>
  <c r="N112" i="6"/>
  <c r="N115" i="6"/>
  <c r="M123" i="6"/>
  <c r="R123" i="6" s="1"/>
  <c r="W123" i="6" s="1"/>
  <c r="AB123" i="6" s="1"/>
  <c r="AG123" i="6" s="1"/>
  <c r="N126" i="6"/>
  <c r="M127" i="6"/>
  <c r="AB127" i="6" s="1"/>
  <c r="N133" i="6"/>
  <c r="N134" i="6"/>
  <c r="N135" i="6"/>
  <c r="M138" i="6"/>
  <c r="N152" i="6"/>
  <c r="O166" i="6"/>
  <c r="O170" i="6"/>
  <c r="M175" i="6"/>
  <c r="N187" i="6"/>
  <c r="N188" i="6"/>
  <c r="M194" i="6"/>
  <c r="R194" i="6" s="1"/>
  <c r="W194" i="6" s="1"/>
  <c r="AB194" i="6" s="1"/>
  <c r="AG194" i="6" s="1"/>
  <c r="AL194" i="6" s="1"/>
  <c r="N201" i="6"/>
  <c r="N205" i="6"/>
  <c r="N219" i="6"/>
  <c r="N223" i="6"/>
  <c r="M706" i="6"/>
  <c r="AG706" i="6" s="1"/>
  <c r="M698" i="6"/>
  <c r="AB698" i="6" s="1"/>
  <c r="M675" i="6"/>
  <c r="AD675" i="6" s="1"/>
  <c r="M645" i="6"/>
  <c r="AB645" i="6" s="1"/>
  <c r="M636" i="6"/>
  <c r="M628" i="6"/>
  <c r="R628" i="6" s="1"/>
  <c r="W628" i="6" s="1"/>
  <c r="AB628" i="6" s="1"/>
  <c r="AG628" i="6" s="1"/>
  <c r="AL628" i="6" s="1"/>
  <c r="M601" i="6"/>
  <c r="AB601" i="6" s="1"/>
  <c r="M583" i="6"/>
  <c r="AB583" i="6" s="1"/>
  <c r="M576" i="6"/>
  <c r="M551" i="6"/>
  <c r="AG551" i="6" s="1"/>
  <c r="M548" i="6"/>
  <c r="AB548" i="6" s="1"/>
  <c r="M530" i="6"/>
  <c r="AB530" i="6" s="1"/>
  <c r="M506" i="6"/>
  <c r="AG506" i="6" s="1"/>
  <c r="M503" i="6"/>
  <c r="AB503" i="6" s="1"/>
  <c r="M502" i="6"/>
  <c r="M497" i="6"/>
  <c r="AG497" i="6" s="1"/>
  <c r="M496" i="6"/>
  <c r="AB496" i="6" s="1"/>
  <c r="M495" i="6"/>
  <c r="AL495" i="6" s="1"/>
  <c r="M493" i="6"/>
  <c r="M487" i="6"/>
  <c r="M478" i="6"/>
  <c r="W478" i="6" s="1"/>
  <c r="AG478" i="6" s="1"/>
  <c r="M444" i="6"/>
  <c r="AB444" i="6" s="1"/>
  <c r="M397" i="6"/>
  <c r="M352" i="6"/>
  <c r="AL352" i="6" s="1"/>
  <c r="M335" i="6"/>
  <c r="M326" i="6"/>
  <c r="AB326" i="6" s="1"/>
  <c r="M317" i="6"/>
  <c r="AB317" i="6" s="1"/>
  <c r="M301" i="6"/>
  <c r="W301" i="6" s="1"/>
  <c r="AG301" i="6" s="1"/>
  <c r="M289" i="6" l="1"/>
  <c r="AL289" i="6" s="1"/>
  <c r="M281" i="6"/>
  <c r="AG281" i="6" s="1"/>
  <c r="M255" i="6"/>
  <c r="AB255" i="6" s="1"/>
  <c r="M246" i="6"/>
  <c r="AB246" i="6" s="1"/>
  <c r="M239" i="6"/>
  <c r="AB239" i="6" s="1"/>
  <c r="M238" i="6"/>
  <c r="R238" i="6" l="1"/>
  <c r="W238" i="6" s="1"/>
  <c r="AB238" i="6" s="1"/>
  <c r="AG238" i="6" s="1"/>
  <c r="AL238" i="6" s="1"/>
  <c r="V9" i="6"/>
  <c r="AP9" i="6" s="1"/>
  <c r="Q10" i="6"/>
  <c r="AF10" i="6" s="1"/>
  <c r="AE11" i="6"/>
  <c r="AH12" i="6"/>
  <c r="AH13" i="6"/>
  <c r="S14" i="6"/>
  <c r="L15" i="6"/>
  <c r="L257" i="6" l="1"/>
  <c r="L539" i="6"/>
  <c r="AC515" i="6" l="1"/>
  <c r="AM514" i="6"/>
  <c r="AH513" i="6"/>
  <c r="AC511" i="6"/>
  <c r="L515" i="6"/>
  <c r="L514" i="6"/>
  <c r="L513" i="6"/>
  <c r="L511" i="6"/>
  <c r="AM485" i="6"/>
  <c r="Y689" i="6"/>
  <c r="AN689" i="6" s="1"/>
  <c r="AN706" i="6" l="1"/>
  <c r="AM636" i="6" l="1"/>
  <c r="S629" i="6"/>
  <c r="AC629" i="6" s="1"/>
  <c r="AM629" i="6" s="1"/>
  <c r="AJ626" i="6"/>
  <c r="U617" i="6"/>
  <c r="AJ617" i="6" s="1"/>
  <c r="AM583" i="6"/>
  <c r="AM576" i="6"/>
  <c r="AK551" i="6"/>
  <c r="AM530" i="6"/>
  <c r="AA504" i="6" l="1"/>
  <c r="AK503" i="6"/>
  <c r="S494" i="6" l="1"/>
  <c r="AH494" i="6" s="1"/>
  <c r="V492" i="6"/>
  <c r="AM487" i="6"/>
  <c r="AI483" i="6"/>
  <c r="L485" i="6"/>
  <c r="L483" i="6"/>
  <c r="AK464" i="6"/>
  <c r="S463" i="6"/>
  <c r="AE463" i="6" s="1"/>
  <c r="AA462" i="6"/>
  <c r="Q461" i="6"/>
  <c r="AA461" i="6" s="1"/>
  <c r="AK461" i="6" s="1"/>
  <c r="Q460" i="6"/>
  <c r="AA460" i="6" s="1"/>
  <c r="AK460" i="6" s="1"/>
  <c r="AA459" i="6"/>
  <c r="AA454" i="6"/>
  <c r="AA455" i="6"/>
  <c r="AA453" i="6"/>
  <c r="AA451" i="6"/>
  <c r="V452" i="6"/>
  <c r="AK452" i="6" s="1"/>
  <c r="AF449" i="6"/>
  <c r="L457" i="6"/>
  <c r="Y415" i="6"/>
  <c r="AN415" i="6" s="1"/>
  <c r="AL397" i="6"/>
  <c r="AF353" i="6"/>
  <c r="AN335" i="6"/>
  <c r="AD334" i="6"/>
  <c r="AM317" i="6"/>
  <c r="AM308" i="6"/>
  <c r="AD299" i="6" l="1"/>
  <c r="AD276" i="6"/>
  <c r="Z275" i="6"/>
  <c r="AD272" i="6"/>
  <c r="Y273" i="6"/>
  <c r="AN273" i="6" s="1"/>
  <c r="X264" i="6"/>
  <c r="AM264" i="6" s="1"/>
  <c r="U238" i="6"/>
  <c r="Z238" i="6" s="1"/>
  <c r="AE238" i="6" s="1"/>
  <c r="AJ238" i="6" s="1"/>
  <c r="AO238" i="6" s="1"/>
  <c r="AJ227" i="6"/>
  <c r="X198" i="6"/>
  <c r="AM198" i="6" s="1"/>
  <c r="U197" i="6"/>
  <c r="X195" i="6"/>
  <c r="AM195" i="6" s="1"/>
  <c r="AC193" i="6"/>
  <c r="AH183" i="6"/>
  <c r="AL144" i="6"/>
  <c r="T106" i="6"/>
  <c r="Y106" i="6" s="1"/>
  <c r="AD106" i="6" s="1"/>
  <c r="AI106" i="6" s="1"/>
  <c r="AN106" i="6" s="1"/>
  <c r="AE89" i="6"/>
  <c r="T64" i="6"/>
  <c r="AD64" i="6" s="1"/>
  <c r="AN64" i="6" s="1"/>
  <c r="U63" i="6"/>
  <c r="Z63" i="6" s="1"/>
  <c r="AE63" i="6" s="1"/>
  <c r="AJ63" i="6" s="1"/>
  <c r="W62" i="6"/>
  <c r="V47" i="6"/>
  <c r="AP47" i="6" s="1"/>
  <c r="T37" i="6"/>
  <c r="Y37" i="6" s="1"/>
  <c r="AD37" i="6" s="1"/>
  <c r="AI37" i="6" s="1"/>
  <c r="AN37" i="6" s="1"/>
  <c r="AD36" i="6"/>
  <c r="P29" i="6"/>
  <c r="AJ29" i="6" s="1"/>
  <c r="U194" i="6"/>
  <c r="Z194" i="6" s="1"/>
  <c r="AE194" i="6" s="1"/>
  <c r="AJ194" i="6" s="1"/>
  <c r="AO194" i="6" s="1"/>
  <c r="N709" i="6" l="1"/>
  <c r="AH709" i="6" s="1"/>
  <c r="N656" i="6"/>
  <c r="AH656" i="6" s="1"/>
  <c r="N643" i="6"/>
  <c r="T578" i="6"/>
  <c r="AF578" i="6" s="1"/>
  <c r="AB566" i="6"/>
  <c r="M477" i="6"/>
  <c r="W477" i="6" s="1"/>
  <c r="AG477" i="6" s="1"/>
  <c r="AK435" i="6"/>
  <c r="AF434" i="6"/>
  <c r="X423" i="6"/>
  <c r="O418" i="6"/>
  <c r="S409" i="6"/>
  <c r="AM409" i="6" s="1"/>
  <c r="P389" i="6"/>
  <c r="Z389" i="6" s="1"/>
  <c r="AJ389" i="6" s="1"/>
  <c r="AB356" i="6"/>
  <c r="N319" i="6"/>
  <c r="AH319" i="6" s="1"/>
  <c r="M300" i="6"/>
  <c r="AH281" i="6"/>
  <c r="W266" i="6"/>
  <c r="AL266" i="6" s="1"/>
  <c r="N257" i="6"/>
  <c r="AH257" i="6" s="1"/>
  <c r="AH255" i="6"/>
  <c r="P248" i="6"/>
  <c r="AJ248" i="6" s="1"/>
  <c r="P242" i="6"/>
  <c r="AJ242" i="6" s="1"/>
  <c r="S241" i="6"/>
  <c r="AE241" i="6" s="1"/>
  <c r="T238" i="6"/>
  <c r="Y238" i="6" s="1"/>
  <c r="AD238" i="6" s="1"/>
  <c r="AI238" i="6" s="1"/>
  <c r="AN238" i="6" s="1"/>
  <c r="U230" i="6"/>
  <c r="AJ222" i="6"/>
  <c r="AE212" i="6"/>
  <c r="AG197" i="6"/>
  <c r="S194" i="6"/>
  <c r="X194" i="6" s="1"/>
  <c r="AC194" i="6" s="1"/>
  <c r="AH194" i="6" s="1"/>
  <c r="AM194" i="6" s="1"/>
  <c r="AB179" i="6"/>
  <c r="AB143" i="6"/>
  <c r="U141" i="6"/>
  <c r="U139" i="6"/>
  <c r="S106" i="6"/>
  <c r="X106" i="6" s="1"/>
  <c r="AC106" i="6" s="1"/>
  <c r="AH106" i="6" s="1"/>
  <c r="AA89" i="6"/>
  <c r="AH133" i="6"/>
  <c r="P124" i="6"/>
  <c r="Z124" i="6" s="1"/>
  <c r="AJ124" i="6" s="1"/>
  <c r="AB119" i="6"/>
  <c r="S117" i="6"/>
  <c r="S116" i="6"/>
  <c r="AH115" i="6"/>
  <c r="AG92" i="6"/>
  <c r="Q81" i="6"/>
  <c r="AK81" i="6" s="1"/>
  <c r="Y78" i="6"/>
  <c r="AI78" i="6" s="1"/>
  <c r="AH67" i="6"/>
  <c r="T66" i="6"/>
  <c r="AF66" i="6" s="1"/>
  <c r="W45" i="6"/>
  <c r="AL45" i="6" s="1"/>
  <c r="T40" i="6"/>
  <c r="AF40" i="6" s="1"/>
  <c r="AK638" i="6"/>
  <c r="AL626" i="6"/>
  <c r="AL393" i="6"/>
  <c r="AL390" i="6"/>
  <c r="AL389" i="6"/>
  <c r="AL373" i="6"/>
  <c r="AK338" i="6"/>
  <c r="AK334" i="6"/>
  <c r="AL249" i="6"/>
  <c r="AL246" i="6"/>
  <c r="AL245" i="6"/>
  <c r="AL240" i="6"/>
  <c r="AL237" i="6"/>
  <c r="AL234" i="6"/>
  <c r="AL233" i="6"/>
  <c r="AL232" i="6"/>
  <c r="AL231" i="6"/>
  <c r="AL229" i="6"/>
  <c r="AK170" i="6"/>
  <c r="AK166" i="6"/>
  <c r="AK142" i="6"/>
  <c r="AL141" i="6"/>
  <c r="AL139" i="6"/>
  <c r="AL138" i="6"/>
  <c r="AL123" i="6"/>
  <c r="AL71" i="6"/>
  <c r="AK63" i="6"/>
  <c r="AL57" i="6"/>
  <c r="AL56" i="6"/>
  <c r="AL37" i="6"/>
  <c r="L566" i="6"/>
  <c r="L504" i="6"/>
  <c r="L505" i="6"/>
  <c r="L475" i="6"/>
  <c r="N663" i="6"/>
  <c r="AH663" i="6" s="1"/>
  <c r="S661" i="6"/>
  <c r="N657" i="6"/>
  <c r="AH657" i="6"/>
  <c r="L675" i="6"/>
  <c r="L663" i="6"/>
  <c r="L662" i="6"/>
  <c r="L661" i="6"/>
  <c r="AH565" i="6"/>
  <c r="N653" i="6"/>
  <c r="AH653" i="6" s="1"/>
  <c r="AC498" i="6"/>
  <c r="Z214" i="6"/>
  <c r="AJ213" i="6"/>
  <c r="U211" i="6"/>
  <c r="AJ211" i="6" s="1"/>
  <c r="Z210" i="6"/>
  <c r="AE209" i="6"/>
  <c r="P5" i="6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P6" i="6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AO6" i="6" s="1"/>
  <c r="AP6" i="6" s="1"/>
  <c r="L8" i="6"/>
  <c r="L9" i="6"/>
  <c r="L10" i="6"/>
  <c r="L11" i="6"/>
  <c r="L12" i="6"/>
  <c r="L13" i="6"/>
  <c r="L14" i="6"/>
  <c r="L26" i="6"/>
  <c r="AA26" i="6"/>
  <c r="L27" i="6"/>
  <c r="U27" i="6"/>
  <c r="L28" i="6"/>
  <c r="Z28" i="6"/>
  <c r="L29" i="6"/>
  <c r="L30" i="6"/>
  <c r="T30" i="6"/>
  <c r="AN30" i="6" s="1"/>
  <c r="L31" i="6"/>
  <c r="T31" i="6"/>
  <c r="AN31" i="6" s="1"/>
  <c r="L32" i="6"/>
  <c r="T32" i="6"/>
  <c r="AN32" i="6" s="1"/>
  <c r="L33" i="6"/>
  <c r="X33" i="6"/>
  <c r="L34" i="6"/>
  <c r="P34" i="6"/>
  <c r="L35" i="6"/>
  <c r="L36" i="6"/>
  <c r="L37" i="6"/>
  <c r="L38" i="6"/>
  <c r="L40" i="6"/>
  <c r="L41" i="6"/>
  <c r="AC41" i="6"/>
  <c r="L43" i="6"/>
  <c r="T43" i="6"/>
  <c r="L44" i="6"/>
  <c r="AH44" i="6"/>
  <c r="L45" i="6"/>
  <c r="L46" i="6"/>
  <c r="T46" i="6"/>
  <c r="L47" i="6"/>
  <c r="AF47" i="6"/>
  <c r="L48" i="6"/>
  <c r="L49" i="6"/>
  <c r="AA49" i="6"/>
  <c r="L52" i="6"/>
  <c r="AA52" i="6"/>
  <c r="L53" i="6"/>
  <c r="U53" i="6"/>
  <c r="L54" i="6"/>
  <c r="AH54" i="6"/>
  <c r="L56" i="6"/>
  <c r="P56" i="6"/>
  <c r="AJ56" i="6" s="1"/>
  <c r="L57" i="6"/>
  <c r="P57" i="6"/>
  <c r="AJ57" i="6" s="1"/>
  <c r="L60" i="6"/>
  <c r="L62" i="6"/>
  <c r="L63" i="6"/>
  <c r="T63" i="6"/>
  <c r="L64" i="6"/>
  <c r="L65" i="6"/>
  <c r="R65" i="6"/>
  <c r="L66" i="6"/>
  <c r="L67" i="6"/>
  <c r="L70" i="6"/>
  <c r="Z70" i="6"/>
  <c r="L71" i="6"/>
  <c r="U71" i="6"/>
  <c r="AJ71" i="6" s="1"/>
  <c r="L74" i="6"/>
  <c r="AH74" i="6"/>
  <c r="L78" i="6"/>
  <c r="L79" i="6"/>
  <c r="L81" i="6"/>
  <c r="L82" i="6"/>
  <c r="Q82" i="6"/>
  <c r="AK82" i="6" s="1"/>
  <c r="L83" i="6"/>
  <c r="Q83" i="6"/>
  <c r="AK83" i="6" s="1"/>
  <c r="L88" i="6"/>
  <c r="Q88" i="6"/>
  <c r="AK88" i="6" s="1"/>
  <c r="L89" i="6"/>
  <c r="L90" i="6"/>
  <c r="W90" i="6"/>
  <c r="AG90" i="6" s="1"/>
  <c r="L92" i="6"/>
  <c r="L93" i="6"/>
  <c r="L95" i="6"/>
  <c r="L96" i="6"/>
  <c r="L99" i="6"/>
  <c r="W99" i="6"/>
  <c r="L100" i="6"/>
  <c r="W100" i="6"/>
  <c r="L103" i="6"/>
  <c r="L106" i="6"/>
  <c r="L107" i="6"/>
  <c r="W107" i="6"/>
  <c r="AG107" i="6" s="1"/>
  <c r="L109" i="6"/>
  <c r="AA109" i="6"/>
  <c r="AM109" i="6" s="1"/>
  <c r="L110" i="6"/>
  <c r="R110" i="6"/>
  <c r="AG110" i="6" s="1"/>
  <c r="L112" i="6"/>
  <c r="AM112" i="6"/>
  <c r="L113" i="6"/>
  <c r="L114" i="6"/>
  <c r="P114" i="6"/>
  <c r="L115" i="6"/>
  <c r="L116" i="6"/>
  <c r="L117" i="6"/>
  <c r="L119" i="6"/>
  <c r="L122" i="6"/>
  <c r="X122" i="6"/>
  <c r="L123" i="6"/>
  <c r="U123" i="6"/>
  <c r="Z123" i="6" s="1"/>
  <c r="AE123" i="6" s="1"/>
  <c r="AJ123" i="6" s="1"/>
  <c r="L124" i="6"/>
  <c r="AA124" i="6"/>
  <c r="L126" i="6"/>
  <c r="AF126" i="6"/>
  <c r="L127" i="6"/>
  <c r="L129" i="6"/>
  <c r="S129" i="6"/>
  <c r="L130" i="6"/>
  <c r="W130" i="6"/>
  <c r="L131" i="6"/>
  <c r="Q131" i="6"/>
  <c r="AF131" i="6" s="1"/>
  <c r="L132" i="6"/>
  <c r="Z132" i="6"/>
  <c r="L133" i="6"/>
  <c r="L134" i="6"/>
  <c r="AH134" i="6"/>
  <c r="L135" i="6"/>
  <c r="L136" i="6"/>
  <c r="X136" i="6"/>
  <c r="L138" i="6"/>
  <c r="L139" i="6"/>
  <c r="L140" i="6"/>
  <c r="P140" i="6"/>
  <c r="AE140" i="6" s="1"/>
  <c r="L141" i="6"/>
  <c r="L142" i="6"/>
  <c r="AI142" i="6"/>
  <c r="L143" i="6"/>
  <c r="L144" i="6"/>
  <c r="L147" i="6"/>
  <c r="X147" i="6"/>
  <c r="L148" i="6"/>
  <c r="V148" i="6"/>
  <c r="AP148" i="6" s="1"/>
  <c r="AP724" i="6" s="1"/>
  <c r="L150" i="6"/>
  <c r="AB150" i="6"/>
  <c r="L151" i="6"/>
  <c r="AF151" i="6"/>
  <c r="L152" i="6"/>
  <c r="AH152" i="6"/>
  <c r="L165" i="6"/>
  <c r="T165" i="6"/>
  <c r="L166" i="6"/>
  <c r="AI166" i="6"/>
  <c r="L168" i="6"/>
  <c r="T168" i="6"/>
  <c r="L170" i="6"/>
  <c r="AI170" i="6"/>
  <c r="L172" i="6"/>
  <c r="Y172" i="6"/>
  <c r="L175" i="6"/>
  <c r="L179" i="6"/>
  <c r="L183" i="6"/>
  <c r="L184" i="6"/>
  <c r="L185" i="6"/>
  <c r="Q185" i="6"/>
  <c r="AK185" i="6" s="1"/>
  <c r="L187" i="6"/>
  <c r="AH187" i="6"/>
  <c r="L188" i="6"/>
  <c r="AH188" i="6"/>
  <c r="L192" i="6"/>
  <c r="L193" i="6"/>
  <c r="L194" i="6"/>
  <c r="V194" i="6"/>
  <c r="AA194" i="6" s="1"/>
  <c r="AF194" i="6" s="1"/>
  <c r="AK194" i="6" s="1"/>
  <c r="AP194" i="6" s="1"/>
  <c r="L195" i="6"/>
  <c r="L197" i="6"/>
  <c r="L198" i="6"/>
  <c r="L200" i="6"/>
  <c r="S200" i="6"/>
  <c r="L201" i="6"/>
  <c r="AH201" i="6"/>
  <c r="L202" i="6"/>
  <c r="P202" i="6"/>
  <c r="AE202" i="6" s="1"/>
  <c r="L203" i="6"/>
  <c r="Y203" i="6"/>
  <c r="L204" i="6"/>
  <c r="AE204" i="6"/>
  <c r="L205" i="6"/>
  <c r="AH205" i="6"/>
  <c r="L206" i="6"/>
  <c r="AE206" i="6"/>
  <c r="L209" i="6"/>
  <c r="L210" i="6"/>
  <c r="L211" i="6"/>
  <c r="L212" i="6"/>
  <c r="L213" i="6"/>
  <c r="L214" i="6"/>
  <c r="L218" i="6"/>
  <c r="S218" i="6"/>
  <c r="L219" i="6"/>
  <c r="AH219" i="6"/>
  <c r="L223" i="6"/>
  <c r="AH223" i="6"/>
  <c r="L225" i="6"/>
  <c r="X225" i="6"/>
  <c r="L227" i="6"/>
  <c r="L228" i="6"/>
  <c r="L229" i="6"/>
  <c r="P229" i="6"/>
  <c r="AJ229" i="6" s="1"/>
  <c r="L230" i="6"/>
  <c r="L231" i="6"/>
  <c r="P231" i="6"/>
  <c r="AJ231" i="6" s="1"/>
  <c r="L232" i="6"/>
  <c r="P232" i="6"/>
  <c r="AJ232" i="6" s="1"/>
  <c r="L233" i="6"/>
  <c r="P233" i="6"/>
  <c r="AJ233" i="6" s="1"/>
  <c r="L234" i="6"/>
  <c r="P234" i="6"/>
  <c r="AJ234" i="6" s="1"/>
  <c r="L235" i="6"/>
  <c r="L236" i="6"/>
  <c r="Z236" i="6"/>
  <c r="L237" i="6"/>
  <c r="P237" i="6"/>
  <c r="AJ237" i="6" s="1"/>
  <c r="L238" i="6"/>
  <c r="V238" i="6"/>
  <c r="AA238" i="6" s="1"/>
  <c r="AF238" i="6" s="1"/>
  <c r="AK238" i="6" s="1"/>
  <c r="AP238" i="6" s="1"/>
  <c r="L239" i="6"/>
  <c r="AA239" i="6"/>
  <c r="L240" i="6"/>
  <c r="P240" i="6"/>
  <c r="AJ240" i="6" s="1"/>
  <c r="L241" i="6"/>
  <c r="AF241" i="6"/>
  <c r="L242" i="6"/>
  <c r="L244" i="6"/>
  <c r="U244" i="6"/>
  <c r="L245" i="6"/>
  <c r="P245" i="6"/>
  <c r="AJ245" i="6" s="1"/>
  <c r="L246" i="6"/>
  <c r="AJ246" i="6"/>
  <c r="L247" i="6"/>
  <c r="U247" i="6"/>
  <c r="L248" i="6"/>
  <c r="L249" i="6"/>
  <c r="P249" i="6"/>
  <c r="AJ249" i="6" s="1"/>
  <c r="L250" i="6"/>
  <c r="Z250" i="6"/>
  <c r="L254" i="6"/>
  <c r="N254" i="6"/>
  <c r="AH254" i="6" s="1"/>
  <c r="L255" i="6"/>
  <c r="L258" i="6"/>
  <c r="N258" i="6"/>
  <c r="AH258" i="6" s="1"/>
  <c r="L264" i="6"/>
  <c r="L265" i="6"/>
  <c r="U265" i="6"/>
  <c r="L266" i="6"/>
  <c r="AC266" i="6"/>
  <c r="L267" i="6"/>
  <c r="M267" i="6"/>
  <c r="L268" i="6"/>
  <c r="M268" i="6"/>
  <c r="L271" i="6"/>
  <c r="S271" i="6"/>
  <c r="L272" i="6"/>
  <c r="AH272" i="6"/>
  <c r="L273" i="6"/>
  <c r="L274" i="6"/>
  <c r="S274" i="6"/>
  <c r="L275" i="6"/>
  <c r="L276" i="6"/>
  <c r="AH276" i="6"/>
  <c r="L281" i="6"/>
  <c r="L282" i="6"/>
  <c r="P282" i="6"/>
  <c r="AE282" i="6" s="1"/>
  <c r="L285" i="6"/>
  <c r="N285" i="6"/>
  <c r="AH285" i="6" s="1"/>
  <c r="L289" i="6"/>
  <c r="L290" i="6"/>
  <c r="S290" i="6"/>
  <c r="L291" i="6"/>
  <c r="N291" i="6"/>
  <c r="L297" i="6"/>
  <c r="N297" i="6"/>
  <c r="L299" i="6"/>
  <c r="L300" i="6"/>
  <c r="V300" i="6"/>
  <c r="AA300" i="6" s="1"/>
  <c r="AF300" i="6" s="1"/>
  <c r="L301" i="6"/>
  <c r="AE301" i="6"/>
  <c r="L303" i="6"/>
  <c r="M303" i="6"/>
  <c r="Y303" i="6" s="1"/>
  <c r="AK303" i="6" s="1"/>
  <c r="L307" i="6"/>
  <c r="N307" i="6"/>
  <c r="AH307" i="6" s="1"/>
  <c r="L308" i="6"/>
  <c r="L309" i="6"/>
  <c r="AA309" i="6"/>
  <c r="L311" i="6"/>
  <c r="N311" i="6"/>
  <c r="AH311" i="6" s="1"/>
  <c r="L315" i="6"/>
  <c r="S315" i="6"/>
  <c r="L316" i="6"/>
  <c r="N316" i="6"/>
  <c r="AH316" i="6" s="1"/>
  <c r="L317" i="6"/>
  <c r="L318" i="6"/>
  <c r="S318" i="6"/>
  <c r="L319" i="6"/>
  <c r="L320" i="6"/>
  <c r="N320" i="6"/>
  <c r="AH320" i="6" s="1"/>
  <c r="L326" i="6"/>
  <c r="L329" i="6"/>
  <c r="N329" i="6"/>
  <c r="AH329" i="6" s="1"/>
  <c r="L334" i="6"/>
  <c r="AI334" i="6"/>
  <c r="L335" i="6"/>
  <c r="AI335" i="6"/>
  <c r="L336" i="6"/>
  <c r="T336" i="6"/>
  <c r="L338" i="6"/>
  <c r="O338" i="6"/>
  <c r="AI338" i="6" s="1"/>
  <c r="L339" i="6"/>
  <c r="Y339" i="6"/>
  <c r="L352" i="6"/>
  <c r="L353" i="6"/>
  <c r="L356" i="6"/>
  <c r="L357" i="6"/>
  <c r="Q357" i="6"/>
  <c r="L361" i="6"/>
  <c r="N361" i="6"/>
  <c r="AH361" i="6" s="1"/>
  <c r="L362" i="6"/>
  <c r="N362" i="6"/>
  <c r="AC362" i="6" s="1"/>
  <c r="L365" i="6"/>
  <c r="N365" i="6"/>
  <c r="AH365" i="6" s="1"/>
  <c r="L370" i="6"/>
  <c r="Z370" i="6"/>
  <c r="L372" i="6"/>
  <c r="AE372" i="6"/>
  <c r="L373" i="6"/>
  <c r="U373" i="6"/>
  <c r="AJ373" i="6" s="1"/>
  <c r="L374" i="6"/>
  <c r="N374" i="6"/>
  <c r="AH374" i="6" s="1"/>
  <c r="L378" i="6"/>
  <c r="AE378" i="6"/>
  <c r="L379" i="6"/>
  <c r="L380" i="6"/>
  <c r="Z380" i="6"/>
  <c r="L382" i="6"/>
  <c r="Z382" i="6"/>
  <c r="L383" i="6"/>
  <c r="Z383" i="6"/>
  <c r="L389" i="6"/>
  <c r="L390" i="6"/>
  <c r="P390" i="6"/>
  <c r="Z390" i="6" s="1"/>
  <c r="AJ390" i="6" s="1"/>
  <c r="L392" i="6"/>
  <c r="R392" i="6"/>
  <c r="AD392" i="6" s="1"/>
  <c r="AP392" i="6" s="1"/>
  <c r="L393" i="6"/>
  <c r="U393" i="6"/>
  <c r="AJ393" i="6" s="1"/>
  <c r="L396" i="6"/>
  <c r="M396" i="6"/>
  <c r="AG396" i="6" s="1"/>
  <c r="L397" i="6"/>
  <c r="L400" i="6"/>
  <c r="M400" i="6"/>
  <c r="AG400" i="6" s="1"/>
  <c r="L406" i="6"/>
  <c r="N406" i="6"/>
  <c r="AC406" i="6" s="1"/>
  <c r="L409" i="6"/>
  <c r="L413" i="6"/>
  <c r="U413" i="6"/>
  <c r="L414" i="6"/>
  <c r="O414" i="6"/>
  <c r="L415" i="6"/>
  <c r="L416" i="6"/>
  <c r="AD416" i="6"/>
  <c r="L417" i="6"/>
  <c r="V417" i="6"/>
  <c r="AK417" i="6" s="1"/>
  <c r="L418" i="6"/>
  <c r="L423" i="6"/>
  <c r="L424" i="6"/>
  <c r="AH424" i="6"/>
  <c r="L427" i="6"/>
  <c r="X427" i="6"/>
  <c r="L433" i="6"/>
  <c r="AC433" i="6"/>
  <c r="L434" i="6"/>
  <c r="L435" i="6"/>
  <c r="L436" i="6"/>
  <c r="N436" i="6"/>
  <c r="AH436" i="6" s="1"/>
  <c r="L440" i="6"/>
  <c r="V440" i="6"/>
  <c r="L441" i="6"/>
  <c r="Q441" i="6"/>
  <c r="AK441" i="6" s="1"/>
  <c r="L443" i="6"/>
  <c r="V443" i="6"/>
  <c r="L444" i="6"/>
  <c r="L445" i="6"/>
  <c r="Q445" i="6"/>
  <c r="AK445" i="6" s="1"/>
  <c r="L449" i="6"/>
  <c r="L450" i="6"/>
  <c r="L451" i="6"/>
  <c r="L452" i="6"/>
  <c r="L453" i="6"/>
  <c r="L454" i="6"/>
  <c r="L455" i="6"/>
  <c r="L459" i="6"/>
  <c r="L460" i="6"/>
  <c r="L461" i="6"/>
  <c r="L462" i="6"/>
  <c r="L463" i="6"/>
  <c r="L464" i="6"/>
  <c r="L466" i="6"/>
  <c r="N466" i="6"/>
  <c r="AM466" i="6" s="1"/>
  <c r="L467" i="6"/>
  <c r="L468" i="6"/>
  <c r="N468" i="6"/>
  <c r="AH468" i="6" s="1"/>
  <c r="L470" i="6"/>
  <c r="N470" i="6"/>
  <c r="AH470" i="6" s="1"/>
  <c r="L471" i="6"/>
  <c r="N471" i="6"/>
  <c r="AH471" i="6" s="1"/>
  <c r="L476" i="6"/>
  <c r="AH476" i="6"/>
  <c r="L477" i="6"/>
  <c r="L478" i="6"/>
  <c r="AC478" i="6"/>
  <c r="AM478" i="6" s="1"/>
  <c r="L480" i="6"/>
  <c r="M480" i="6"/>
  <c r="Y480" i="6" s="1"/>
  <c r="AK480" i="6" s="1"/>
  <c r="L481" i="6"/>
  <c r="N481" i="6"/>
  <c r="AC481" i="6" s="1"/>
  <c r="L484" i="6"/>
  <c r="N484" i="6"/>
  <c r="AH484" i="6" s="1"/>
  <c r="AE485" i="6"/>
  <c r="L486" i="6"/>
  <c r="AA486" i="6"/>
  <c r="L487" i="6"/>
  <c r="L488" i="6"/>
  <c r="N488" i="6"/>
  <c r="AH488" i="6" s="1"/>
  <c r="L490" i="6"/>
  <c r="AF490" i="6"/>
  <c r="L492" i="6"/>
  <c r="L493" i="6"/>
  <c r="L494" i="6"/>
  <c r="AD494" i="6"/>
  <c r="L495" i="6"/>
  <c r="L496" i="6"/>
  <c r="AG496" i="6"/>
  <c r="L497" i="6"/>
  <c r="L498" i="6"/>
  <c r="L501" i="6"/>
  <c r="AA501" i="6"/>
  <c r="L502" i="6"/>
  <c r="L503" i="6"/>
  <c r="L506" i="6"/>
  <c r="L519" i="6"/>
  <c r="AB519" i="6"/>
  <c r="L524" i="6"/>
  <c r="N524" i="6"/>
  <c r="AH524" i="6" s="1"/>
  <c r="L530" i="6"/>
  <c r="L533" i="6"/>
  <c r="N533" i="6"/>
  <c r="AH533" i="6" s="1"/>
  <c r="L548" i="6"/>
  <c r="L551" i="6"/>
  <c r="L557" i="6"/>
  <c r="AG557" i="6"/>
  <c r="L560" i="6"/>
  <c r="M560" i="6"/>
  <c r="AG560" i="6" s="1"/>
  <c r="L564" i="6"/>
  <c r="N564" i="6"/>
  <c r="AM564" i="6" s="1"/>
  <c r="L565" i="6"/>
  <c r="L568" i="6"/>
  <c r="N568" i="6"/>
  <c r="AM568" i="6" s="1"/>
  <c r="L569" i="6"/>
  <c r="N569" i="6"/>
  <c r="AM569" i="6" s="1"/>
  <c r="L576" i="6"/>
  <c r="AA576" i="6"/>
  <c r="L578" i="6"/>
  <c r="L579" i="6"/>
  <c r="S579" i="6"/>
  <c r="L581" i="6"/>
  <c r="AB581" i="6"/>
  <c r="L582" i="6"/>
  <c r="N582" i="6"/>
  <c r="AH582" i="6" s="1"/>
  <c r="L583" i="6"/>
  <c r="L584" i="6"/>
  <c r="S584" i="6"/>
  <c r="L585" i="6"/>
  <c r="L586" i="6"/>
  <c r="N586" i="6"/>
  <c r="AH586" i="6" s="1"/>
  <c r="L592" i="6"/>
  <c r="P592" i="6"/>
  <c r="AE592" i="6" s="1"/>
  <c r="L595" i="6"/>
  <c r="N595" i="6"/>
  <c r="AH595" i="6" s="1"/>
  <c r="L600" i="6"/>
  <c r="N600" i="6"/>
  <c r="AH600" i="6" s="1"/>
  <c r="L601" i="6"/>
  <c r="L604" i="6"/>
  <c r="N604" i="6"/>
  <c r="AH604" i="6" s="1"/>
  <c r="L609" i="6"/>
  <c r="T609" i="6"/>
  <c r="AN609" i="6" s="1"/>
  <c r="L610" i="6"/>
  <c r="O610" i="6"/>
  <c r="AD610" i="6" s="1"/>
  <c r="L613" i="6"/>
  <c r="T613" i="6"/>
  <c r="AN613" i="6" s="1"/>
  <c r="L614" i="6"/>
  <c r="AD614" i="6"/>
  <c r="L617" i="6"/>
  <c r="L618" i="6"/>
  <c r="L619" i="6"/>
  <c r="Y619" i="6"/>
  <c r="L620" i="6"/>
  <c r="N620" i="6"/>
  <c r="L621" i="6"/>
  <c r="S621" i="6"/>
  <c r="AM621" i="6" s="1"/>
  <c r="L622" i="6"/>
  <c r="S622" i="6"/>
  <c r="AM622" i="6" s="1"/>
  <c r="L623" i="6"/>
  <c r="S623" i="6"/>
  <c r="AM623" i="6" s="1"/>
  <c r="L626" i="6"/>
  <c r="L627" i="6"/>
  <c r="Y627" i="6"/>
  <c r="L628" i="6"/>
  <c r="L629" i="6"/>
  <c r="AF629" i="6"/>
  <c r="L631" i="6"/>
  <c r="Q631" i="6"/>
  <c r="AC631" i="6" s="1"/>
  <c r="AO631" i="6" s="1"/>
  <c r="AO724" i="6" s="1"/>
  <c r="L632" i="6"/>
  <c r="P632" i="6"/>
  <c r="AE632" i="6" s="1"/>
  <c r="L634" i="6"/>
  <c r="Z634" i="6"/>
  <c r="L635" i="6"/>
  <c r="N635" i="6"/>
  <c r="AH635" i="6" s="1"/>
  <c r="L636" i="6"/>
  <c r="L637" i="6"/>
  <c r="AE637" i="6"/>
  <c r="L638" i="6"/>
  <c r="AI638" i="6"/>
  <c r="L639" i="6"/>
  <c r="N639" i="6"/>
  <c r="AH639" i="6" s="1"/>
  <c r="L640" i="6"/>
  <c r="S640" i="6"/>
  <c r="L643" i="6"/>
  <c r="L644" i="6"/>
  <c r="N644" i="6"/>
  <c r="AH644" i="6" s="1"/>
  <c r="L645" i="6"/>
  <c r="L646" i="6"/>
  <c r="S646" i="6"/>
  <c r="L647" i="6"/>
  <c r="R647" i="6"/>
  <c r="AG647" i="6" s="1"/>
  <c r="L648" i="6"/>
  <c r="N648" i="6"/>
  <c r="AH648" i="6" s="1"/>
  <c r="L653" i="6"/>
  <c r="L655" i="6"/>
  <c r="AE655" i="6"/>
  <c r="L656" i="6"/>
  <c r="L657" i="6"/>
  <c r="L679" i="6"/>
  <c r="N679" i="6"/>
  <c r="AM679" i="6" s="1"/>
  <c r="L680" i="6"/>
  <c r="L683" i="6"/>
  <c r="N683" i="6"/>
  <c r="AH683" i="6" s="1"/>
  <c r="L687" i="6"/>
  <c r="S687" i="6"/>
  <c r="L688" i="6"/>
  <c r="N688" i="6"/>
  <c r="AH688" i="6" s="1"/>
  <c r="L689" i="6"/>
  <c r="AK689" i="6"/>
  <c r="L691" i="6"/>
  <c r="R691" i="6"/>
  <c r="AG691" i="6" s="1"/>
  <c r="L692" i="6"/>
  <c r="N692" i="6"/>
  <c r="AH692" i="6" s="1"/>
  <c r="L697" i="6"/>
  <c r="N697" i="6"/>
  <c r="AH697" i="6" s="1"/>
  <c r="L698" i="6"/>
  <c r="L701" i="6"/>
  <c r="N701" i="6"/>
  <c r="AH701" i="6" s="1"/>
  <c r="L705" i="6"/>
  <c r="O705" i="6"/>
  <c r="L706" i="6"/>
  <c r="L707" i="6"/>
  <c r="R707" i="6"/>
  <c r="AG707" i="6" s="1"/>
  <c r="L708" i="6"/>
  <c r="T708" i="6"/>
  <c r="L709" i="6"/>
  <c r="L710" i="6"/>
  <c r="T710" i="6"/>
  <c r="AN710" i="6" s="1"/>
  <c r="L714" i="6"/>
  <c r="S714" i="6"/>
  <c r="L716" i="6"/>
  <c r="P716" i="6"/>
  <c r="AE716" i="6" s="1"/>
  <c r="L717" i="6"/>
  <c r="S717" i="6"/>
  <c r="L718" i="6"/>
  <c r="P718" i="6"/>
  <c r="AE718" i="6" s="1"/>
  <c r="L719" i="6"/>
  <c r="N719" i="6"/>
  <c r="AH719" i="6" s="1"/>
  <c r="AE578" i="6"/>
  <c r="R106" i="6"/>
  <c r="W106" i="6" s="1"/>
  <c r="AB106" i="6" s="1"/>
  <c r="V78" i="6"/>
  <c r="AA78" i="6" s="1"/>
  <c r="AF78" i="6" s="1"/>
  <c r="AE40" i="6"/>
  <c r="AE64" i="6"/>
  <c r="M724" i="6" l="1"/>
  <c r="R724" i="6"/>
  <c r="Q724" i="6"/>
  <c r="N724" i="6"/>
  <c r="AM8" i="6"/>
  <c r="P724" i="6"/>
  <c r="W38" i="6"/>
  <c r="V724" i="6"/>
  <c r="AF724" i="6"/>
  <c r="AL65" i="6"/>
  <c r="AL300" i="6"/>
  <c r="Y300" i="6"/>
  <c r="AK300" i="6" s="1"/>
  <c r="AK724" i="6" s="1"/>
  <c r="AG106" i="6"/>
  <c r="AB724" i="6"/>
  <c r="T724" i="6"/>
  <c r="AN724" i="6"/>
  <c r="AA724" i="6"/>
  <c r="S126" i="6"/>
  <c r="S724" i="6" s="1"/>
  <c r="O724" i="6"/>
  <c r="Y63" i="6"/>
  <c r="AD63" i="6" s="1"/>
  <c r="U37" i="6"/>
  <c r="AC89" i="6"/>
  <c r="AL724" i="6" l="1"/>
  <c r="AD724" i="6"/>
  <c r="Y724" i="6"/>
  <c r="W724" i="6"/>
  <c r="AG38" i="6"/>
  <c r="AG724" i="6" s="1"/>
  <c r="X126" i="6"/>
  <c r="U724" i="6"/>
  <c r="Z37" i="6"/>
  <c r="AI63" i="6"/>
  <c r="Z724" i="6" l="1"/>
  <c r="AI724" i="6"/>
  <c r="AC126" i="6"/>
  <c r="X724" i="6"/>
  <c r="AE37" i="6"/>
  <c r="AE724" i="6" l="1"/>
  <c r="AH126" i="6"/>
  <c r="AC724" i="6"/>
  <c r="AJ37" i="6"/>
  <c r="AJ724" i="6" l="1"/>
  <c r="AM126" i="6"/>
  <c r="AH724" i="6"/>
  <c r="AM724" i="6" l="1"/>
</calcChain>
</file>

<file path=xl/sharedStrings.xml><?xml version="1.0" encoding="utf-8"?>
<sst xmlns="http://schemas.openxmlformats.org/spreadsheetml/2006/main" count="2555" uniqueCount="179">
  <si>
    <t>ITEM</t>
  </si>
  <si>
    <t xml:space="preserve"> </t>
  </si>
  <si>
    <t>BORCHARD DISTRICT SHOP</t>
  </si>
  <si>
    <t>CONEJO COMMUNITY CENTER</t>
  </si>
  <si>
    <t>CONEJO COMMUNITY PARK</t>
  </si>
  <si>
    <t>CROWLEY HOUSE</t>
  </si>
  <si>
    <t>DOS VIENTOS COMMUNITY PARK</t>
  </si>
  <si>
    <t>DOG PARK</t>
  </si>
  <si>
    <t>DOS VIENTOS COMMUNITY CENTER</t>
  </si>
  <si>
    <t>DOS VIENTOS NEIGHBORHOOD PARK</t>
  </si>
  <si>
    <t>FARLAND HOUSE</t>
  </si>
  <si>
    <t>LANG RANCH COMMUNITY PARK</t>
  </si>
  <si>
    <t>LANG RANCH NEIGHBORHOOD PARK</t>
  </si>
  <si>
    <t>NORTH RANCH NEIGHBORHOOD PARK</t>
  </si>
  <si>
    <t>NORTH RANCH PLAYFIELD</t>
  </si>
  <si>
    <t>OLD MEADOWS CENTER</t>
  </si>
  <si>
    <t>OLD MEADOWS PARK</t>
  </si>
  <si>
    <t>OAKBROOK NEIGHBORHOOD PARK</t>
  </si>
  <si>
    <t>OAKBROOK REGIONAL PARK</t>
  </si>
  <si>
    <t>OAKBROOK SERVICE YARD</t>
  </si>
  <si>
    <t>PEPPER TREE PLAYFIELD</t>
  </si>
  <si>
    <t>RUSSELL ACCESS STRIPS</t>
  </si>
  <si>
    <t>RANCHO CONEJO PLAYFIELD</t>
  </si>
  <si>
    <t>RANCHO POTRERO</t>
  </si>
  <si>
    <t>STAGECOACH INN MUSEUM</t>
  </si>
  <si>
    <t>SYCAMORE NEIGHBORHOOD PARK</t>
  </si>
  <si>
    <t>THOUSAND OAKS COMMUNITY CENTER</t>
  </si>
  <si>
    <t>THOUSAND OAKS COMMUNITY PARK</t>
  </si>
  <si>
    <t>WILDFLOWER PLAYFIELD</t>
  </si>
  <si>
    <t>WALNUT GROVE EQUESTRIAN CENTER</t>
  </si>
  <si>
    <t>WILDWOOD NEIGHBORHOOD PARK</t>
  </si>
  <si>
    <t>ROOFING</t>
  </si>
  <si>
    <t>WINDOWS</t>
  </si>
  <si>
    <t>EXTERIOR SIDING AND TRIM</t>
  </si>
  <si>
    <t>EXTERIOR PAINT</t>
  </si>
  <si>
    <t>EXTERIOR LIGHTING</t>
  </si>
  <si>
    <t>GAS FIRED HEATERS</t>
  </si>
  <si>
    <t>WATER HEATER</t>
  </si>
  <si>
    <t>ROLL UP DOORS</t>
  </si>
  <si>
    <t>EXHAUST FANS</t>
  </si>
  <si>
    <t>WOOD FLOORING</t>
  </si>
  <si>
    <t>VINYL FLOORING</t>
  </si>
  <si>
    <t>CARPET FLOORING</t>
  </si>
  <si>
    <t>FAN COILS</t>
  </si>
  <si>
    <t>AIR HANDLER</t>
  </si>
  <si>
    <t>KITCHEN FIRE SUPRESSION</t>
  </si>
  <si>
    <t>LIGHTING</t>
  </si>
  <si>
    <t>FENCING</t>
  </si>
  <si>
    <t>PARKING LOT</t>
  </si>
  <si>
    <t>RESTROOMS</t>
  </si>
  <si>
    <t>SIGNAGE</t>
  </si>
  <si>
    <t>PICNIC SHELTERS</t>
  </si>
  <si>
    <t>SHADE STRUCTURES</t>
  </si>
  <si>
    <t xml:space="preserve">ORIGINAL </t>
  </si>
  <si>
    <t xml:space="preserve">INSTALL </t>
  </si>
  <si>
    <t>INSTALL</t>
  </si>
  <si>
    <t>COST</t>
  </si>
  <si>
    <t>NOTES</t>
  </si>
  <si>
    <t>YEAR</t>
  </si>
  <si>
    <t>QUANTITY</t>
  </si>
  <si>
    <t>UNIT</t>
  </si>
  <si>
    <t>ESTIMATED</t>
  </si>
  <si>
    <t>USEFUL</t>
  </si>
  <si>
    <t>LIFE</t>
  </si>
  <si>
    <t>LIFE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</si>
  <si>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</si>
  <si>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</si>
  <si>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</si>
  <si>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</si>
  <si>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</si>
  <si>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</si>
  <si>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</si>
  <si>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</si>
  <si>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</si>
  <si>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</si>
  <si>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</si>
  <si>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</si>
  <si>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</si>
  <si>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</si>
  <si>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</si>
  <si>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</si>
  <si>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</si>
  <si>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</si>
  <si>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</si>
  <si>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</si>
  <si>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</si>
  <si>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</si>
  <si>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</si>
  <si>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</si>
  <si>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</si>
  <si>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</si>
  <si>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</si>
  <si>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</si>
  <si>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</si>
  <si>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</si>
  <si>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BORCHARD COMMUNITY CENTER</t>
  </si>
  <si>
    <t>BANYAN NEIGHBORHOOD PARK</t>
  </si>
  <si>
    <t>BEYER NEIGHBORHOOD PARK</t>
  </si>
  <si>
    <t>CANADA NEIGHBORHOOD PARK</t>
  </si>
  <si>
    <t>CONEJO VALLEY BOTANIC GARDEN</t>
  </si>
  <si>
    <t>PLAYGROUND EQUIPMENT</t>
  </si>
  <si>
    <t>BORCHARD COMMUNITY PARK</t>
  </si>
  <si>
    <t>CONEJO CREEK NORTH</t>
  </si>
  <si>
    <t>CONEJO CREEK SOUTH</t>
  </si>
  <si>
    <t>CONEJO CREEK SOUTHWEST</t>
  </si>
  <si>
    <t>CONEJO CREEK WEST</t>
  </si>
  <si>
    <t>CYPRESS NEIGHBORHOOD PARK</t>
  </si>
  <si>
    <t>WALNUT GROVE NEIGHBORHOOD PARK</t>
  </si>
  <si>
    <t>WENDY NEIGHBORHOOD PARK</t>
  </si>
  <si>
    <t>WAVERLY NEIGHBORHOOD PARK</t>
  </si>
  <si>
    <t>TRUINFO COMMUNITY PARK</t>
  </si>
  <si>
    <t>SUBURBIA NEIGHBORHOOD PARK</t>
  </si>
  <si>
    <t>SOUTHSHORE HILLS NEIGHBORHOOD PARK</t>
  </si>
  <si>
    <t>STAGECOACH INN NEIGHBORHOOD PARK</t>
  </si>
  <si>
    <t>SUNSET HILLS NEIGHBORHOOD PARK</t>
  </si>
  <si>
    <t>RUSSELL NEIGHBORHOOD PARK</t>
  </si>
  <si>
    <t>PEPPER TREE PLAYFIELDS</t>
  </si>
  <si>
    <t>SPRING MEADOW NEIGHBORHOOD PARK</t>
  </si>
  <si>
    <t>NORTHWOOD NEIGHBORHOOD PARK</t>
  </si>
  <si>
    <t>NEWBURY GATEWAY NEIGHBORHOOD PARK</t>
  </si>
  <si>
    <t>LYNN OAKS NEIGHBORHOOD PARK</t>
  </si>
  <si>
    <t>KIMBER NEIGHBORHOOD PARK</t>
  </si>
  <si>
    <t>HICKORY NEIGHBORHOOD PARK</t>
  </si>
  <si>
    <t>GLENWOOD NEIGHBORHOOD PARK</t>
  </si>
  <si>
    <t>FIORE PLAYFIELDS</t>
  </si>
  <si>
    <t>EVENSTAR NEIGHBORHOOD PARK</t>
  </si>
  <si>
    <t>ESTELLA NEIGHBORHOOD PARK</t>
  </si>
  <si>
    <t>EL PARQUE DE LA PAZ NEIGHBORHOOD PARK</t>
  </si>
  <si>
    <t>DEL PRADO PLAYFIELD</t>
  </si>
  <si>
    <t>CHUMASH INDIAN MUSEUM</t>
  </si>
  <si>
    <t>MCCREA RANCH - PARK</t>
  </si>
  <si>
    <t>MCCREA RANCH - VISITOR CENTER</t>
  </si>
  <si>
    <t>COMMUNITY POOL AT CLU</t>
  </si>
  <si>
    <t>feet</t>
  </si>
  <si>
    <t>Fence around play equip</t>
  </si>
  <si>
    <t xml:space="preserve"> New fixtures, floors, paint</t>
  </si>
  <si>
    <t>Roofing and paint</t>
  </si>
  <si>
    <t>structure</t>
  </si>
  <si>
    <t>Poles and fixtures</t>
  </si>
  <si>
    <t>ea</t>
  </si>
  <si>
    <t>sq. ft.</t>
  </si>
  <si>
    <t>Resurfacing</t>
  </si>
  <si>
    <t xml:space="preserve"> restrooms</t>
  </si>
  <si>
    <t>gazebo</t>
  </si>
  <si>
    <t>patching and paint</t>
  </si>
  <si>
    <t xml:space="preserve"> sq. ft.</t>
  </si>
  <si>
    <t>na</t>
  </si>
  <si>
    <t>rooms</t>
  </si>
  <si>
    <t>rooms and hallway</t>
  </si>
  <si>
    <t>s.f.</t>
  </si>
  <si>
    <t xml:space="preserve"> reflective seal coat and flashings</t>
  </si>
  <si>
    <t>chips</t>
  </si>
  <si>
    <t>unknown</t>
  </si>
  <si>
    <t>lf</t>
  </si>
  <si>
    <t>ea.</t>
  </si>
  <si>
    <t>tennis and ballfield</t>
  </si>
  <si>
    <t>l.f.</t>
  </si>
  <si>
    <t>monument sign?</t>
  </si>
  <si>
    <t>really 55 years?</t>
  </si>
  <si>
    <t>sf</t>
  </si>
  <si>
    <t>so… 1 lump sumfor qty and unit; typical?</t>
  </si>
  <si>
    <t>can put more numbers in next year?</t>
  </si>
  <si>
    <t>why did you put year in? make na? typuical</t>
  </si>
  <si>
    <t>what would be the cost if replace today</t>
  </si>
  <si>
    <t>need a price</t>
  </si>
  <si>
    <t xml:space="preserve"> built and maintained by LL</t>
  </si>
  <si>
    <t>CONDENSERS</t>
  </si>
  <si>
    <t>NEED A PRICE</t>
  </si>
  <si>
    <t>ROTARY BUILT?</t>
  </si>
  <si>
    <t>EQUESTRIAN BUILDINGS?</t>
  </si>
  <si>
    <t>ls</t>
  </si>
  <si>
    <t>CRPD 30-YEAR CAPITAL ASSET MAINTENANCE PLAN</t>
  </si>
  <si>
    <t>partial job / entrance side done</t>
  </si>
  <si>
    <t>"STANDARD"</t>
  </si>
  <si>
    <t>hallway and reception</t>
  </si>
  <si>
    <t>30 YEAR TOTAL</t>
  </si>
  <si>
    <t>SAPWI TRAILS COMMUNITY PARK</t>
  </si>
  <si>
    <t>Main Hall</t>
  </si>
  <si>
    <t>2018 DOLLARS RAW TOTALS (25% INCREASES)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</si>
</sst>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8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3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0" fontId="1" fillId="4" borderId="0" xfId="0" applyFont="1" applyFill="1"/>
    <xf numFmtId="164" fontId="1" fillId="4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3" fontId="1" fillId="0" borderId="0" xfId="0" applyNumberFormat="1" applyFont="1"/>
    <xf numFmtId="3" fontId="2" fillId="2" borderId="0" xfId="0" applyNumberFormat="1" applyFont="1" applyFill="1"/>
    <xf numFmtId="3" fontId="0" fillId="0" borderId="0" xfId="0" applyNumberFormat="1"/>
    <xf numFmtId="0" fontId="2" fillId="5" borderId="0" xfId="0" applyFont="1" applyFill="1"/>
    <xf numFmtId="0" fontId="2" fillId="6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164" fontId="1" fillId="0" borderId="0" xfId="0" applyNumberFormat="1" applyFont="1" applyFill="1"/>
    <xf numFmtId="0" fontId="1" fillId="6" borderId="0" xfId="0" applyFont="1" applyFill="1"/>
    <xf numFmtId="164" fontId="1" fillId="6" borderId="0" xfId="0" applyNumberFormat="1" applyFont="1" applyFill="1"/>
    <xf numFmtId="3" fontId="1" fillId="6" borderId="0" xfId="0" applyNumberFormat="1" applyFont="1" applyFill="1"/>
    <xf numFmtId="0" fontId="1" fillId="5" borderId="0" xfId="0" applyFont="1" applyFill="1"/>
    <xf numFmtId="164" fontId="1" fillId="5" borderId="0" xfId="0" applyNumberFormat="1" applyFont="1" applyFill="1"/>
    <xf numFmtId="3" fontId="1" fillId="5" borderId="0" xfId="0" applyNumberFormat="1" applyFont="1" applyFill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0" fillId="4" borderId="0" xfId="0" applyFill="1"/>
    <xf numFmtId="0" fontId="5" fillId="6" borderId="0" xfId="1" applyFill="1"/>
    <xf numFmtId="0" fontId="0" fillId="5" borderId="0" xfId="0" applyFill="1"/>
    <xf numFmtId="0" fontId="6" fillId="0" borderId="0" xfId="0" applyFont="1"/>
    <xf numFmtId="0" fontId="7" fillId="0" borderId="0" xfId="0" applyFont="1" applyFill="1"/>
    <xf numFmtId="6" fontId="1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2" fillId="4" borderId="0" xfId="0" applyFont="1" applyFill="1"/>
  </cellXfs>
  <cellStyles count="3">
    <cellStyle name="Good" xfId="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59"/>
  <sheetViews>
    <sheetView tabSelected="1" topLeftCell="C1" zoomScaleNormal="100" workbookViewId="0">
      <pane ySplit="6" topLeftCell="A7" activePane="bottomLeft" state="frozen"/>
      <selection pane="bottomLeft" activeCell="C7" sqref="C7"/>
    </sheetView>
  </sheetViews>
  <sheetFormatPr defaultRowHeight="12.75" x14ac:dyDescent="0.2"/>
  <cols>
    <col min="1" max="1" width="8.85546875" hidden="1" customWidth="1"/>
    <col min="2" max="2" width="12.28515625" style="18" hidden="1" customWidth="1"/>
    <col min="3" max="3" width="7" customWidth="1"/>
    <col min="4" max="4" width="40.7109375" customWidth="1"/>
    <col min="5" max="5" width="20.7109375" customWidth="1"/>
    <col min="6" max="6" width="11.7109375" customWidth="1"/>
    <col min="7" max="7" width="11.7109375" style="8" customWidth="1"/>
    <col min="8" max="8" width="11.7109375" style="11" customWidth="1"/>
    <col min="9" max="12" width="11.7109375" customWidth="1"/>
    <col min="13" max="40" width="11.7109375" style="8" customWidth="1"/>
    <col min="41" max="42" width="11.7109375" customWidth="1"/>
  </cols>
  <sheetData>
    <row r="1" spans="1:42" ht="15.75" x14ac:dyDescent="0.25">
      <c r="C1" s="30" t="s">
        <v>171</v>
      </c>
      <c r="D1" s="30"/>
      <c r="E1" s="31"/>
      <c r="F1" s="1"/>
      <c r="G1" s="2"/>
      <c r="H1" s="9"/>
      <c r="I1" s="1"/>
    </row>
    <row r="2" spans="1:42" x14ac:dyDescent="0.2">
      <c r="D2" s="41" t="s">
        <v>1</v>
      </c>
      <c r="E2" s="41"/>
      <c r="F2" s="41"/>
      <c r="G2" s="41"/>
      <c r="H2" s="41"/>
      <c r="I2" s="41"/>
      <c r="J2" s="41"/>
      <c r="K2" s="41"/>
    </row>
    <row r="3" spans="1:42" s="1" customFormat="1" x14ac:dyDescent="0.2">
      <c r="B3" s="19"/>
      <c r="C3" s="3"/>
      <c r="D3" s="4"/>
      <c r="E3" s="4"/>
      <c r="F3" s="5"/>
      <c r="G3" s="6"/>
      <c r="H3" s="10"/>
      <c r="I3" s="4"/>
      <c r="J3" s="35"/>
      <c r="K3" s="35"/>
      <c r="L3" s="4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1" customFormat="1" ht="11.25" x14ac:dyDescent="0.2">
      <c r="B4" s="19"/>
      <c r="C4" s="3"/>
      <c r="D4" s="4"/>
      <c r="E4" s="4"/>
      <c r="F4" s="4" t="s">
        <v>53</v>
      </c>
      <c r="G4" s="7" t="s">
        <v>53</v>
      </c>
      <c r="H4" s="10"/>
      <c r="I4" s="4"/>
      <c r="J4" s="42" t="s">
        <v>61</v>
      </c>
      <c r="K4" s="42" t="s">
        <v>173</v>
      </c>
      <c r="L4" s="4" t="s">
        <v>61</v>
      </c>
      <c r="M4" s="14" t="s">
        <v>65</v>
      </c>
      <c r="N4" s="14" t="s">
        <v>66</v>
      </c>
      <c r="O4" s="14" t="s">
        <v>67</v>
      </c>
      <c r="P4" s="14" t="s">
        <v>68</v>
      </c>
      <c r="Q4" s="14" t="s">
        <v>69</v>
      </c>
      <c r="R4" s="14" t="s">
        <v>70</v>
      </c>
      <c r="S4" s="14" t="s">
        <v>71</v>
      </c>
      <c r="T4" s="14" t="s">
        <v>72</v>
      </c>
      <c r="U4" s="14" t="s">
        <v>73</v>
      </c>
      <c r="V4" s="14" t="s">
        <v>74</v>
      </c>
      <c r="W4" s="14" t="s">
        <v>75</v>
      </c>
      <c r="X4" s="14" t="s">
        <v>76</v>
      </c>
      <c r="Y4" s="14" t="s">
        <v>77</v>
      </c>
      <c r="Z4" s="14" t="s">
        <v>78</v>
      </c>
      <c r="AA4" s="14" t="s">
        <v>79</v>
      </c>
      <c r="AB4" s="14" t="s">
        <v>80</v>
      </c>
      <c r="AC4" s="14" t="s">
        <v>81</v>
      </c>
      <c r="AD4" s="14" t="s">
        <v>82</v>
      </c>
      <c r="AE4" s="14" t="s">
        <v>83</v>
      </c>
      <c r="AF4" s="14" t="s">
        <v>84</v>
      </c>
      <c r="AG4" s="14" t="s">
        <v>85</v>
      </c>
      <c r="AH4" s="14" t="s">
        <v>86</v>
      </c>
      <c r="AI4" s="14" t="s">
        <v>87</v>
      </c>
      <c r="AJ4" s="14" t="s">
        <v>88</v>
      </c>
      <c r="AK4" s="14" t="s">
        <v>89</v>
      </c>
      <c r="AL4" s="14" t="s">
        <v>90</v>
      </c>
      <c r="AM4" s="14" t="s">
        <v>91</v>
      </c>
      <c r="AN4" s="14" t="s">
        <v>92</v>
      </c>
      <c r="AO4" s="14" t="s">
        <v>93</v>
      </c>
      <c r="AP4" s="14" t="s">
        <v>94</v>
      </c>
    </row>
    <row r="5" spans="1:42" s="1" customFormat="1" ht="11.25" x14ac:dyDescent="0.2">
      <c r="B5" s="19"/>
      <c r="C5" s="3"/>
      <c r="D5" s="4"/>
      <c r="E5" s="4"/>
      <c r="F5" s="4" t="s">
        <v>54</v>
      </c>
      <c r="G5" s="7" t="s">
        <v>55</v>
      </c>
      <c r="H5" s="10"/>
      <c r="I5" s="4"/>
      <c r="J5" s="42" t="s">
        <v>62</v>
      </c>
      <c r="K5" s="42"/>
      <c r="L5" s="4" t="s">
        <v>62</v>
      </c>
      <c r="M5" s="15">
        <v>2019</v>
      </c>
      <c r="N5" s="15">
        <f t="shared" ref="N5:AL5" si="0">M5+1</f>
        <v>2020</v>
      </c>
      <c r="O5" s="15">
        <f t="shared" si="0"/>
        <v>2021</v>
      </c>
      <c r="P5" s="15">
        <f t="shared" si="0"/>
        <v>2022</v>
      </c>
      <c r="Q5" s="15">
        <f t="shared" si="0"/>
        <v>2023</v>
      </c>
      <c r="R5" s="15">
        <f t="shared" si="0"/>
        <v>2024</v>
      </c>
      <c r="S5" s="15">
        <f t="shared" si="0"/>
        <v>2025</v>
      </c>
      <c r="T5" s="15">
        <f t="shared" si="0"/>
        <v>2026</v>
      </c>
      <c r="U5" s="15">
        <f t="shared" si="0"/>
        <v>2027</v>
      </c>
      <c r="V5" s="15">
        <f t="shared" si="0"/>
        <v>2028</v>
      </c>
      <c r="W5" s="15">
        <f t="shared" si="0"/>
        <v>2029</v>
      </c>
      <c r="X5" s="15">
        <f t="shared" si="0"/>
        <v>2030</v>
      </c>
      <c r="Y5" s="15">
        <f t="shared" si="0"/>
        <v>2031</v>
      </c>
      <c r="Z5" s="15">
        <f t="shared" si="0"/>
        <v>2032</v>
      </c>
      <c r="AA5" s="16">
        <f t="shared" si="0"/>
        <v>2033</v>
      </c>
      <c r="AB5" s="16">
        <f t="shared" si="0"/>
        <v>2034</v>
      </c>
      <c r="AC5" s="16">
        <f t="shared" si="0"/>
        <v>2035</v>
      </c>
      <c r="AD5" s="16">
        <f t="shared" si="0"/>
        <v>2036</v>
      </c>
      <c r="AE5" s="16">
        <f t="shared" si="0"/>
        <v>2037</v>
      </c>
      <c r="AF5" s="16">
        <f t="shared" si="0"/>
        <v>2038</v>
      </c>
      <c r="AG5" s="16">
        <f t="shared" si="0"/>
        <v>2039</v>
      </c>
      <c r="AH5" s="16">
        <f t="shared" si="0"/>
        <v>2040</v>
      </c>
      <c r="AI5" s="16">
        <f t="shared" si="0"/>
        <v>2041</v>
      </c>
      <c r="AJ5" s="16">
        <f t="shared" si="0"/>
        <v>2042</v>
      </c>
      <c r="AK5" s="16">
        <f t="shared" si="0"/>
        <v>2043</v>
      </c>
      <c r="AL5" s="16">
        <f t="shared" si="0"/>
        <v>2044</v>
      </c>
      <c r="AM5" s="16">
        <f>AL5+1</f>
        <v>2045</v>
      </c>
      <c r="AN5" s="16">
        <f>AM5+1</f>
        <v>2046</v>
      </c>
      <c r="AO5" s="16">
        <f t="shared" ref="AO5:AP5" si="1">AN5+1</f>
        <v>2047</v>
      </c>
      <c r="AP5" s="16">
        <f t="shared" si="1"/>
        <v>2048</v>
      </c>
    </row>
    <row r="6" spans="1:42" s="1" customFormat="1" ht="11.25" x14ac:dyDescent="0.2">
      <c r="B6" s="19"/>
      <c r="C6" s="4"/>
      <c r="D6" s="4" t="s">
        <v>0</v>
      </c>
      <c r="E6" s="4" t="s">
        <v>57</v>
      </c>
      <c r="F6" s="4" t="s">
        <v>58</v>
      </c>
      <c r="G6" s="7" t="s">
        <v>56</v>
      </c>
      <c r="H6" s="10" t="s">
        <v>59</v>
      </c>
      <c r="I6" s="4" t="s">
        <v>60</v>
      </c>
      <c r="J6" s="42" t="s">
        <v>63</v>
      </c>
      <c r="K6" s="42"/>
      <c r="L6" s="4" t="s">
        <v>64</v>
      </c>
      <c r="M6" s="15">
        <v>2020</v>
      </c>
      <c r="N6" s="15">
        <f t="shared" ref="N6:AL6" si="2">M6+1</f>
        <v>2021</v>
      </c>
      <c r="O6" s="15">
        <f t="shared" si="2"/>
        <v>2022</v>
      </c>
      <c r="P6" s="15">
        <f t="shared" si="2"/>
        <v>2023</v>
      </c>
      <c r="Q6" s="15">
        <f t="shared" si="2"/>
        <v>2024</v>
      </c>
      <c r="R6" s="15">
        <f t="shared" si="2"/>
        <v>2025</v>
      </c>
      <c r="S6" s="15">
        <f t="shared" si="2"/>
        <v>2026</v>
      </c>
      <c r="T6" s="15">
        <f t="shared" si="2"/>
        <v>2027</v>
      </c>
      <c r="U6" s="15">
        <f t="shared" si="2"/>
        <v>2028</v>
      </c>
      <c r="V6" s="15">
        <f t="shared" si="2"/>
        <v>2029</v>
      </c>
      <c r="W6" s="15">
        <f t="shared" si="2"/>
        <v>2030</v>
      </c>
      <c r="X6" s="15">
        <f t="shared" si="2"/>
        <v>2031</v>
      </c>
      <c r="Y6" s="15">
        <f t="shared" si="2"/>
        <v>2032</v>
      </c>
      <c r="Z6" s="15">
        <f t="shared" si="2"/>
        <v>2033</v>
      </c>
      <c r="AA6" s="16">
        <f t="shared" si="2"/>
        <v>2034</v>
      </c>
      <c r="AB6" s="16">
        <f t="shared" si="2"/>
        <v>2035</v>
      </c>
      <c r="AC6" s="16">
        <f t="shared" si="2"/>
        <v>2036</v>
      </c>
      <c r="AD6" s="16">
        <f t="shared" si="2"/>
        <v>2037</v>
      </c>
      <c r="AE6" s="16">
        <f t="shared" si="2"/>
        <v>2038</v>
      </c>
      <c r="AF6" s="16">
        <f t="shared" si="2"/>
        <v>2039</v>
      </c>
      <c r="AG6" s="16">
        <f t="shared" si="2"/>
        <v>2040</v>
      </c>
      <c r="AH6" s="16">
        <f t="shared" si="2"/>
        <v>2041</v>
      </c>
      <c r="AI6" s="16">
        <f t="shared" si="2"/>
        <v>2042</v>
      </c>
      <c r="AJ6" s="16">
        <f t="shared" si="2"/>
        <v>2043</v>
      </c>
      <c r="AK6" s="16">
        <f t="shared" si="2"/>
        <v>2044</v>
      </c>
      <c r="AL6" s="16">
        <f t="shared" si="2"/>
        <v>2045</v>
      </c>
      <c r="AM6" s="16">
        <f>AL6+1</f>
        <v>2046</v>
      </c>
      <c r="AN6" s="16">
        <f>AM6+1</f>
        <v>2047</v>
      </c>
      <c r="AO6" s="16">
        <f t="shared" ref="AO6:AP6" si="3">AN6+1</f>
        <v>2048</v>
      </c>
      <c r="AP6" s="16">
        <f t="shared" si="3"/>
        <v>2049</v>
      </c>
    </row>
    <row r="7" spans="1:42" s="19" customFormat="1" ht="15" x14ac:dyDescent="0.25">
      <c r="A7" s="20" t="s">
        <v>96</v>
      </c>
      <c r="B7" s="20"/>
      <c r="C7" s="24"/>
      <c r="D7" s="13" t="s">
        <v>96</v>
      </c>
      <c r="E7" s="24"/>
      <c r="F7" s="24"/>
      <c r="G7" s="25"/>
      <c r="H7" s="26"/>
      <c r="I7" s="24"/>
      <c r="J7" s="36"/>
      <c r="K7" s="36"/>
      <c r="L7" s="2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4"/>
      <c r="AN7" s="24"/>
      <c r="AO7" s="24"/>
      <c r="AP7" s="24"/>
    </row>
    <row r="8" spans="1:42" s="1" customFormat="1" x14ac:dyDescent="0.2">
      <c r="A8" s="13" t="s">
        <v>96</v>
      </c>
      <c r="B8" s="20"/>
      <c r="C8" s="1">
        <v>1</v>
      </c>
      <c r="D8" s="1" t="s">
        <v>46</v>
      </c>
      <c r="E8" s="1" t="s">
        <v>138</v>
      </c>
      <c r="F8" s="1">
        <v>1995</v>
      </c>
      <c r="G8" s="2">
        <v>10000</v>
      </c>
      <c r="H8" s="9">
        <v>10</v>
      </c>
      <c r="I8" s="1" t="s">
        <v>139</v>
      </c>
      <c r="J8">
        <v>25</v>
      </c>
      <c r="K8">
        <v>25</v>
      </c>
      <c r="L8" s="1">
        <f t="shared" ref="L8:L15" si="4">F8+J8</f>
        <v>2020</v>
      </c>
      <c r="M8" s="2">
        <v>0</v>
      </c>
      <c r="N8" s="2">
        <f>G8*1.25</f>
        <v>12500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f>N8*1.25</f>
        <v>15625</v>
      </c>
      <c r="AN8" s="2">
        <v>0</v>
      </c>
      <c r="AO8" s="2">
        <v>0</v>
      </c>
      <c r="AP8" s="2">
        <v>0</v>
      </c>
    </row>
    <row r="9" spans="1:42" s="1" customFormat="1" x14ac:dyDescent="0.2">
      <c r="A9" s="13" t="s">
        <v>96</v>
      </c>
      <c r="B9" s="20"/>
      <c r="C9" s="1">
        <v>2</v>
      </c>
      <c r="D9" s="1" t="s">
        <v>47</v>
      </c>
      <c r="E9" s="1" t="s">
        <v>134</v>
      </c>
      <c r="F9" s="1">
        <v>2008</v>
      </c>
      <c r="G9" s="2">
        <v>5000</v>
      </c>
      <c r="H9" s="9">
        <v>300</v>
      </c>
      <c r="I9" s="1" t="s">
        <v>133</v>
      </c>
      <c r="J9">
        <v>20</v>
      </c>
      <c r="K9">
        <v>20</v>
      </c>
      <c r="L9" s="1">
        <f t="shared" si="4"/>
        <v>2028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>G9*1.25</f>
        <v>6250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f>V9*1.25</f>
        <v>7812.5</v>
      </c>
    </row>
    <row r="10" spans="1:42" s="1" customFormat="1" x14ac:dyDescent="0.2">
      <c r="A10" s="13" t="s">
        <v>96</v>
      </c>
      <c r="B10" s="20"/>
      <c r="C10" s="1">
        <v>3</v>
      </c>
      <c r="D10" s="1" t="s">
        <v>100</v>
      </c>
      <c r="F10" s="1">
        <v>2008</v>
      </c>
      <c r="G10" s="2">
        <v>125000</v>
      </c>
      <c r="H10" s="9">
        <v>1</v>
      </c>
      <c r="I10" s="1" t="s">
        <v>137</v>
      </c>
      <c r="J10">
        <v>15</v>
      </c>
      <c r="K10">
        <v>15</v>
      </c>
      <c r="L10" s="1">
        <f t="shared" si="4"/>
        <v>2023</v>
      </c>
      <c r="M10" s="2">
        <v>0</v>
      </c>
      <c r="N10" s="2">
        <v>0</v>
      </c>
      <c r="O10" s="2">
        <v>0</v>
      </c>
      <c r="P10" s="2">
        <v>0</v>
      </c>
      <c r="Q10" s="2">
        <f>G10*1.25</f>
        <v>156250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f>Q10*1.25</f>
        <v>195312.5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</row>
    <row r="11" spans="1:42" s="1" customFormat="1" x14ac:dyDescent="0.2">
      <c r="A11" s="13" t="s">
        <v>96</v>
      </c>
      <c r="B11" s="20"/>
      <c r="C11" s="1">
        <v>4</v>
      </c>
      <c r="D11" s="1" t="s">
        <v>48</v>
      </c>
      <c r="E11" s="1" t="s">
        <v>141</v>
      </c>
      <c r="F11" s="1">
        <v>2012</v>
      </c>
      <c r="G11" s="2">
        <v>30000</v>
      </c>
      <c r="H11" s="9">
        <v>1200</v>
      </c>
      <c r="I11" s="1" t="s">
        <v>140</v>
      </c>
      <c r="J11">
        <v>25</v>
      </c>
      <c r="K11">
        <v>25</v>
      </c>
      <c r="L11" s="1">
        <f t="shared" si="4"/>
        <v>2037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f>G11*1.25</f>
        <v>37500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</row>
    <row r="12" spans="1:42" s="1" customFormat="1" x14ac:dyDescent="0.2">
      <c r="A12" s="13" t="s">
        <v>96</v>
      </c>
      <c r="B12" s="20"/>
      <c r="C12" s="1">
        <v>5</v>
      </c>
      <c r="D12" s="1" t="s">
        <v>49</v>
      </c>
      <c r="E12" s="1" t="s">
        <v>135</v>
      </c>
      <c r="F12" s="1">
        <v>2000</v>
      </c>
      <c r="G12" s="2">
        <v>5000</v>
      </c>
      <c r="H12" s="9">
        <v>2</v>
      </c>
      <c r="I12" s="1" t="s">
        <v>142</v>
      </c>
      <c r="J12">
        <v>20</v>
      </c>
      <c r="K12">
        <v>20</v>
      </c>
      <c r="L12" s="1">
        <f t="shared" si="4"/>
        <v>2020</v>
      </c>
      <c r="M12" s="2">
        <v>0</v>
      </c>
      <c r="N12" s="2">
        <f>G12*1.25</f>
        <v>6250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f>N12*1.25</f>
        <v>7812.5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</row>
    <row r="13" spans="1:42" s="19" customFormat="1" x14ac:dyDescent="0.2">
      <c r="A13" s="20" t="s">
        <v>96</v>
      </c>
      <c r="B13" s="20" t="s">
        <v>160</v>
      </c>
      <c r="C13" s="19">
        <v>6</v>
      </c>
      <c r="D13" s="19" t="s">
        <v>50</v>
      </c>
      <c r="F13" s="19">
        <v>2000</v>
      </c>
      <c r="G13" s="23">
        <v>3500</v>
      </c>
      <c r="H13" s="22">
        <v>1</v>
      </c>
      <c r="I13" s="19" t="s">
        <v>170</v>
      </c>
      <c r="J13">
        <v>20</v>
      </c>
      <c r="K13">
        <v>20</v>
      </c>
      <c r="L13" s="19">
        <f t="shared" si="4"/>
        <v>2020</v>
      </c>
      <c r="M13" s="23">
        <v>0</v>
      </c>
      <c r="N13" s="23">
        <f>G13*1.25</f>
        <v>4375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f>N13*1.25</f>
        <v>5468.75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">
        <v>0</v>
      </c>
      <c r="AP13" s="2">
        <v>0</v>
      </c>
    </row>
    <row r="14" spans="1:42" s="1" customFormat="1" x14ac:dyDescent="0.2">
      <c r="A14" s="13" t="s">
        <v>96</v>
      </c>
      <c r="B14" s="20"/>
      <c r="C14" s="1">
        <v>7</v>
      </c>
      <c r="D14" s="1" t="s">
        <v>51</v>
      </c>
      <c r="E14" s="1" t="s">
        <v>136</v>
      </c>
      <c r="F14" s="1">
        <v>1995</v>
      </c>
      <c r="G14" s="2">
        <v>1200</v>
      </c>
      <c r="H14" s="9">
        <v>1</v>
      </c>
      <c r="I14" s="1" t="s">
        <v>143</v>
      </c>
      <c r="J14">
        <v>30</v>
      </c>
      <c r="K14">
        <v>30</v>
      </c>
      <c r="L14" s="1">
        <f t="shared" si="4"/>
        <v>2025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f>G14*1.25</f>
        <v>1500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</row>
    <row r="15" spans="1:42" s="1" customFormat="1" x14ac:dyDescent="0.2">
      <c r="A15" s="13" t="s">
        <v>96</v>
      </c>
      <c r="B15" s="20"/>
      <c r="C15" s="1">
        <v>8</v>
      </c>
      <c r="D15" s="1" t="s">
        <v>52</v>
      </c>
      <c r="F15" s="21">
        <v>2018</v>
      </c>
      <c r="G15" s="2">
        <v>15000</v>
      </c>
      <c r="H15" s="22">
        <v>1</v>
      </c>
      <c r="J15">
        <v>30</v>
      </c>
      <c r="K15">
        <v>30</v>
      </c>
      <c r="L15" s="1">
        <f t="shared" si="4"/>
        <v>2048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f>G15*1.25</f>
        <v>18750</v>
      </c>
    </row>
    <row r="16" spans="1:42" s="19" customFormat="1" ht="15" x14ac:dyDescent="0.25">
      <c r="A16" s="20" t="s">
        <v>97</v>
      </c>
      <c r="B16" s="20"/>
      <c r="C16" s="24"/>
      <c r="D16" s="13" t="s">
        <v>97</v>
      </c>
      <c r="E16" s="24"/>
      <c r="F16" s="24" t="s">
        <v>1</v>
      </c>
      <c r="G16" s="25" t="s">
        <v>1</v>
      </c>
      <c r="H16" s="26"/>
      <c r="I16" s="24"/>
      <c r="J16" s="36"/>
      <c r="K16" s="36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4"/>
      <c r="AN16" s="24"/>
      <c r="AO16" s="24"/>
      <c r="AP16" s="24"/>
    </row>
    <row r="17" spans="1:42" s="1" customFormat="1" x14ac:dyDescent="0.2">
      <c r="A17" s="13" t="s">
        <v>97</v>
      </c>
      <c r="B17" s="20"/>
      <c r="C17" s="1">
        <v>1</v>
      </c>
      <c r="D17" s="1" t="s">
        <v>46</v>
      </c>
      <c r="F17" s="17" t="s">
        <v>146</v>
      </c>
      <c r="G17" s="17" t="s">
        <v>146</v>
      </c>
      <c r="H17" s="9"/>
      <c r="J17">
        <v>25</v>
      </c>
      <c r="K17">
        <v>25</v>
      </c>
      <c r="L17" s="1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</row>
    <row r="18" spans="1:42" s="1" customFormat="1" x14ac:dyDescent="0.2">
      <c r="A18" s="13" t="s">
        <v>97</v>
      </c>
      <c r="B18" s="20"/>
      <c r="C18" s="1">
        <v>2</v>
      </c>
      <c r="D18" s="1" t="s">
        <v>47</v>
      </c>
      <c r="F18" s="17" t="s">
        <v>146</v>
      </c>
      <c r="G18" s="17" t="s">
        <v>146</v>
      </c>
      <c r="H18" s="9"/>
      <c r="J18">
        <v>20</v>
      </c>
      <c r="K18">
        <v>20</v>
      </c>
      <c r="L18" s="1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</row>
    <row r="19" spans="1:42" s="1" customFormat="1" x14ac:dyDescent="0.2">
      <c r="A19" s="13" t="s">
        <v>97</v>
      </c>
      <c r="B19" s="20"/>
      <c r="C19" s="1">
        <v>3</v>
      </c>
      <c r="D19" s="1" t="s">
        <v>100</v>
      </c>
      <c r="F19" s="17" t="s">
        <v>146</v>
      </c>
      <c r="G19" s="17" t="s">
        <v>146</v>
      </c>
      <c r="H19" s="9"/>
      <c r="J19">
        <v>15</v>
      </c>
      <c r="K19">
        <v>15</v>
      </c>
      <c r="L19" s="1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</row>
    <row r="20" spans="1:42" s="1" customFormat="1" x14ac:dyDescent="0.2">
      <c r="A20" s="13" t="s">
        <v>97</v>
      </c>
      <c r="B20" s="20"/>
      <c r="C20" s="1">
        <v>4</v>
      </c>
      <c r="D20" s="1" t="s">
        <v>48</v>
      </c>
      <c r="F20" s="17" t="s">
        <v>146</v>
      </c>
      <c r="G20" s="17" t="s">
        <v>146</v>
      </c>
      <c r="H20" s="9"/>
      <c r="J20">
        <v>25</v>
      </c>
      <c r="K20">
        <v>25</v>
      </c>
      <c r="L20" s="1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</row>
    <row r="21" spans="1:42" s="1" customFormat="1" x14ac:dyDescent="0.2">
      <c r="A21" s="13" t="s">
        <v>97</v>
      </c>
      <c r="B21" s="20"/>
      <c r="C21" s="1">
        <v>5</v>
      </c>
      <c r="D21" s="1" t="s">
        <v>49</v>
      </c>
      <c r="E21" s="1" t="s">
        <v>1</v>
      </c>
      <c r="F21" s="17" t="s">
        <v>146</v>
      </c>
      <c r="G21" s="17" t="s">
        <v>146</v>
      </c>
      <c r="H21" s="9" t="s">
        <v>1</v>
      </c>
      <c r="I21" s="1" t="s">
        <v>1</v>
      </c>
      <c r="J21">
        <v>15</v>
      </c>
      <c r="K21">
        <v>15</v>
      </c>
      <c r="L21" s="1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</row>
    <row r="22" spans="1:42" s="19" customFormat="1" x14ac:dyDescent="0.2">
      <c r="A22" s="20" t="s">
        <v>97</v>
      </c>
      <c r="B22" s="20" t="s">
        <v>157</v>
      </c>
      <c r="C22" s="19">
        <v>6</v>
      </c>
      <c r="D22" s="19" t="s">
        <v>50</v>
      </c>
      <c r="F22" s="21" t="s">
        <v>146</v>
      </c>
      <c r="G22" s="21" t="s">
        <v>146</v>
      </c>
      <c r="H22" s="22"/>
      <c r="J22">
        <v>20</v>
      </c>
      <c r="K22">
        <v>20</v>
      </c>
      <c r="L22" s="19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">
        <v>0</v>
      </c>
      <c r="AP22" s="2">
        <v>0</v>
      </c>
    </row>
    <row r="23" spans="1:42" s="1" customFormat="1" x14ac:dyDescent="0.2">
      <c r="A23" s="13" t="s">
        <v>97</v>
      </c>
      <c r="B23" s="20"/>
      <c r="C23" s="1">
        <v>7</v>
      </c>
      <c r="D23" s="1" t="s">
        <v>51</v>
      </c>
      <c r="F23" s="17" t="s">
        <v>146</v>
      </c>
      <c r="G23" s="17" t="s">
        <v>146</v>
      </c>
      <c r="H23" s="9"/>
      <c r="J23">
        <v>30</v>
      </c>
      <c r="K23">
        <v>30</v>
      </c>
      <c r="L23" s="1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</row>
    <row r="24" spans="1:42" s="1" customFormat="1" x14ac:dyDescent="0.2">
      <c r="A24" s="13" t="s">
        <v>97</v>
      </c>
      <c r="B24" s="20"/>
      <c r="C24" s="1">
        <v>8</v>
      </c>
      <c r="D24" s="1" t="s">
        <v>52</v>
      </c>
      <c r="F24" s="17" t="s">
        <v>146</v>
      </c>
      <c r="G24" s="17" t="s">
        <v>146</v>
      </c>
      <c r="H24" s="9"/>
      <c r="J24">
        <v>30</v>
      </c>
      <c r="K24">
        <v>30</v>
      </c>
      <c r="L24" s="1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</row>
    <row r="25" spans="1:42" s="19" customFormat="1" x14ac:dyDescent="0.2">
      <c r="A25" s="20" t="s">
        <v>95</v>
      </c>
      <c r="B25" s="20"/>
      <c r="C25" s="27"/>
      <c r="D25" s="12" t="s">
        <v>95</v>
      </c>
      <c r="E25" s="27"/>
      <c r="F25" s="27"/>
      <c r="G25" s="28"/>
      <c r="H25" s="29"/>
      <c r="I25" s="27"/>
      <c r="J25" s="37"/>
      <c r="K25" s="37"/>
      <c r="L25" s="27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7"/>
      <c r="AP25" s="27"/>
    </row>
    <row r="26" spans="1:42" s="1" customFormat="1" x14ac:dyDescent="0.2">
      <c r="A26" s="12" t="s">
        <v>95</v>
      </c>
      <c r="B26" s="20"/>
      <c r="C26" s="1">
        <v>1</v>
      </c>
      <c r="D26" s="1" t="s">
        <v>31</v>
      </c>
      <c r="E26" s="1" t="s">
        <v>1</v>
      </c>
      <c r="F26" s="1">
        <v>2008</v>
      </c>
      <c r="G26" s="2">
        <v>100000</v>
      </c>
      <c r="H26" s="9">
        <v>15000</v>
      </c>
      <c r="I26" s="1" t="s">
        <v>149</v>
      </c>
      <c r="J26">
        <v>25</v>
      </c>
      <c r="K26">
        <v>40</v>
      </c>
      <c r="L26" s="1">
        <f t="shared" ref="L26:L38" si="5">F26+J26</f>
        <v>2033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f>G26*1.25</f>
        <v>125000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</row>
    <row r="27" spans="1:42" s="19" customFormat="1" x14ac:dyDescent="0.2">
      <c r="A27" s="20" t="s">
        <v>95</v>
      </c>
      <c r="B27" s="20" t="s">
        <v>158</v>
      </c>
      <c r="C27" s="19">
        <v>2</v>
      </c>
      <c r="D27" s="19" t="s">
        <v>32</v>
      </c>
      <c r="E27" s="19" t="s">
        <v>1</v>
      </c>
      <c r="F27" s="19">
        <v>1972</v>
      </c>
      <c r="G27" s="23">
        <v>25000</v>
      </c>
      <c r="H27" s="22">
        <v>1</v>
      </c>
      <c r="I27" s="19" t="s">
        <v>170</v>
      </c>
      <c r="J27">
        <v>55</v>
      </c>
      <c r="K27">
        <v>55</v>
      </c>
      <c r="L27" s="19">
        <f>F27+J27</f>
        <v>2027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f>G27*1.25</f>
        <v>31250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">
        <v>0</v>
      </c>
      <c r="AP27" s="2">
        <v>0</v>
      </c>
    </row>
    <row r="28" spans="1:42" s="1" customFormat="1" x14ac:dyDescent="0.2">
      <c r="A28" s="12" t="s">
        <v>95</v>
      </c>
      <c r="B28" s="20"/>
      <c r="C28" s="1">
        <v>3</v>
      </c>
      <c r="D28" s="1" t="s">
        <v>33</v>
      </c>
      <c r="E28" s="1" t="s">
        <v>144</v>
      </c>
      <c r="F28" s="1">
        <v>2012</v>
      </c>
      <c r="G28" s="2">
        <v>5000</v>
      </c>
      <c r="H28" s="22">
        <v>1</v>
      </c>
      <c r="I28" s="19" t="s">
        <v>170</v>
      </c>
      <c r="J28">
        <v>20</v>
      </c>
      <c r="K28">
        <v>20</v>
      </c>
      <c r="L28" s="1">
        <f t="shared" si="5"/>
        <v>2032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f>G28*1.25</f>
        <v>6250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</row>
    <row r="29" spans="1:42" s="1" customFormat="1" x14ac:dyDescent="0.2">
      <c r="A29" s="12" t="s">
        <v>95</v>
      </c>
      <c r="B29" s="20"/>
      <c r="C29" s="1">
        <v>4</v>
      </c>
      <c r="D29" s="1" t="s">
        <v>39</v>
      </c>
      <c r="F29" s="1">
        <v>2002</v>
      </c>
      <c r="G29" s="2">
        <v>1500</v>
      </c>
      <c r="H29" s="9">
        <v>2</v>
      </c>
      <c r="I29" s="1" t="s">
        <v>139</v>
      </c>
      <c r="J29">
        <v>20</v>
      </c>
      <c r="K29">
        <v>15</v>
      </c>
      <c r="L29" s="1">
        <f t="shared" si="5"/>
        <v>2022</v>
      </c>
      <c r="M29" s="2">
        <v>0</v>
      </c>
      <c r="N29" s="2">
        <v>0</v>
      </c>
      <c r="O29" s="2">
        <v>0</v>
      </c>
      <c r="P29" s="2">
        <f>G29*1.25</f>
        <v>1875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f>P29*1.25</f>
        <v>2343.75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</row>
    <row r="30" spans="1:42" s="1" customFormat="1" x14ac:dyDescent="0.2">
      <c r="A30" s="12" t="s">
        <v>95</v>
      </c>
      <c r="B30" s="20"/>
      <c r="C30" s="1">
        <v>5</v>
      </c>
      <c r="D30" s="1" t="s">
        <v>166</v>
      </c>
      <c r="F30" s="1">
        <v>2006</v>
      </c>
      <c r="G30" s="2">
        <v>15000</v>
      </c>
      <c r="H30" s="9">
        <v>4</v>
      </c>
      <c r="I30" s="1" t="s">
        <v>139</v>
      </c>
      <c r="J30">
        <v>20</v>
      </c>
      <c r="K30">
        <v>20</v>
      </c>
      <c r="L30" s="1">
        <f t="shared" si="5"/>
        <v>2026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f>G30*1.25</f>
        <v>18750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f>T30*1.25</f>
        <v>23437.5</v>
      </c>
      <c r="AO30" s="2">
        <v>0</v>
      </c>
      <c r="AP30" s="2">
        <v>0</v>
      </c>
    </row>
    <row r="31" spans="1:42" s="1" customFormat="1" x14ac:dyDescent="0.2">
      <c r="A31" s="12" t="s">
        <v>95</v>
      </c>
      <c r="B31" s="20"/>
      <c r="C31" s="1">
        <v>6</v>
      </c>
      <c r="D31" s="1" t="s">
        <v>43</v>
      </c>
      <c r="F31" s="1">
        <v>2006</v>
      </c>
      <c r="G31" s="2">
        <v>10000</v>
      </c>
      <c r="H31" s="9">
        <v>4</v>
      </c>
      <c r="I31" s="1" t="s">
        <v>139</v>
      </c>
      <c r="J31">
        <v>20</v>
      </c>
      <c r="K31">
        <v>20</v>
      </c>
      <c r="L31" s="1">
        <f t="shared" si="5"/>
        <v>2026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f>G31*1.25</f>
        <v>12500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f>T31*1.25</f>
        <v>15625</v>
      </c>
      <c r="AO31" s="2">
        <v>0</v>
      </c>
      <c r="AP31" s="2">
        <v>0</v>
      </c>
    </row>
    <row r="32" spans="1:42" s="1" customFormat="1" x14ac:dyDescent="0.2">
      <c r="A32" s="12" t="s">
        <v>95</v>
      </c>
      <c r="B32" s="20"/>
      <c r="C32" s="1">
        <v>7</v>
      </c>
      <c r="D32" s="1" t="s">
        <v>44</v>
      </c>
      <c r="F32" s="1">
        <v>2006</v>
      </c>
      <c r="G32" s="2">
        <v>10000</v>
      </c>
      <c r="H32" s="9">
        <v>4</v>
      </c>
      <c r="I32" s="1" t="s">
        <v>139</v>
      </c>
      <c r="J32">
        <v>20</v>
      </c>
      <c r="K32">
        <v>20</v>
      </c>
      <c r="L32" s="1">
        <f t="shared" si="5"/>
        <v>2026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f>G32*1.25</f>
        <v>12500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f>T32*1.25</f>
        <v>15625</v>
      </c>
      <c r="AO32" s="2">
        <v>0</v>
      </c>
      <c r="AP32" s="2">
        <v>0</v>
      </c>
    </row>
    <row r="33" spans="1:42" s="1" customFormat="1" x14ac:dyDescent="0.2">
      <c r="A33" s="12" t="s">
        <v>95</v>
      </c>
      <c r="B33" s="20"/>
      <c r="C33" s="1">
        <v>8</v>
      </c>
      <c r="D33" s="1" t="s">
        <v>45</v>
      </c>
      <c r="F33" s="1">
        <v>2010</v>
      </c>
      <c r="G33" s="2">
        <v>7000</v>
      </c>
      <c r="H33" s="9">
        <v>1</v>
      </c>
      <c r="I33" s="1" t="s">
        <v>139</v>
      </c>
      <c r="J33">
        <v>20</v>
      </c>
      <c r="K33">
        <v>20</v>
      </c>
      <c r="L33" s="1">
        <f t="shared" si="5"/>
        <v>2030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f>G33*1.25</f>
        <v>8750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</row>
    <row r="34" spans="1:42" s="1" customFormat="1" x14ac:dyDescent="0.2">
      <c r="A34" s="12" t="s">
        <v>95</v>
      </c>
      <c r="B34" s="20"/>
      <c r="C34" s="1">
        <v>9</v>
      </c>
      <c r="D34" s="1" t="s">
        <v>36</v>
      </c>
      <c r="F34" s="1">
        <v>1972</v>
      </c>
      <c r="G34" s="2">
        <v>10500</v>
      </c>
      <c r="H34" s="9">
        <v>2</v>
      </c>
      <c r="I34" s="1" t="s">
        <v>139</v>
      </c>
      <c r="J34">
        <v>50</v>
      </c>
      <c r="K34">
        <v>50</v>
      </c>
      <c r="L34" s="1">
        <f t="shared" si="5"/>
        <v>2022</v>
      </c>
      <c r="M34" s="2">
        <v>0</v>
      </c>
      <c r="N34" s="2">
        <v>0</v>
      </c>
      <c r="O34" s="2">
        <v>0</v>
      </c>
      <c r="P34" s="2">
        <f>G34*1.25</f>
        <v>13125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</row>
    <row r="35" spans="1:42" s="1" customFormat="1" x14ac:dyDescent="0.2">
      <c r="A35" s="12" t="s">
        <v>95</v>
      </c>
      <c r="B35" s="20"/>
      <c r="C35" s="1">
        <v>10</v>
      </c>
      <c r="D35" s="1" t="s">
        <v>40</v>
      </c>
      <c r="F35" s="1">
        <v>1972</v>
      </c>
      <c r="G35" s="2">
        <v>50000</v>
      </c>
      <c r="H35" s="9">
        <v>6000</v>
      </c>
      <c r="I35" s="1" t="s">
        <v>159</v>
      </c>
      <c r="J35">
        <v>30</v>
      </c>
      <c r="K35">
        <v>30</v>
      </c>
      <c r="L35" s="1">
        <f t="shared" si="5"/>
        <v>2002</v>
      </c>
      <c r="M35" s="2">
        <f>G35*1.25</f>
        <v>62500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</row>
    <row r="36" spans="1:42" s="1" customFormat="1" x14ac:dyDescent="0.2">
      <c r="A36" s="12" t="s">
        <v>95</v>
      </c>
      <c r="B36" s="20"/>
      <c r="C36" s="1">
        <v>11</v>
      </c>
      <c r="D36" s="1" t="s">
        <v>41</v>
      </c>
      <c r="E36" s="1" t="s">
        <v>174</v>
      </c>
      <c r="F36" s="1">
        <v>2016</v>
      </c>
      <c r="G36" s="2">
        <v>8000</v>
      </c>
      <c r="H36" s="9">
        <v>5</v>
      </c>
      <c r="I36" s="1" t="s">
        <v>148</v>
      </c>
      <c r="J36">
        <v>20</v>
      </c>
      <c r="K36">
        <v>20</v>
      </c>
      <c r="L36" s="1">
        <f t="shared" si="5"/>
        <v>2036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f>G36*1.25</f>
        <v>10000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</row>
    <row r="37" spans="1:42" s="1" customFormat="1" x14ac:dyDescent="0.2">
      <c r="A37" s="12" t="s">
        <v>95</v>
      </c>
      <c r="B37" s="20"/>
      <c r="C37" s="1">
        <v>12</v>
      </c>
      <c r="D37" s="1" t="s">
        <v>42</v>
      </c>
      <c r="E37" s="1" t="s">
        <v>1</v>
      </c>
      <c r="F37" s="1">
        <v>2016</v>
      </c>
      <c r="G37" s="2">
        <v>5000</v>
      </c>
      <c r="H37" s="9">
        <v>2</v>
      </c>
      <c r="I37" s="1" t="s">
        <v>147</v>
      </c>
      <c r="J37">
        <v>5</v>
      </c>
      <c r="K37">
        <v>5</v>
      </c>
      <c r="L37" s="1">
        <f t="shared" si="5"/>
        <v>2021</v>
      </c>
      <c r="M37" s="2">
        <v>0</v>
      </c>
      <c r="N37" s="2">
        <v>0</v>
      </c>
      <c r="O37" s="2">
        <f>G37*1.25</f>
        <v>6250</v>
      </c>
      <c r="P37" s="2">
        <v>0</v>
      </c>
      <c r="Q37" s="2">
        <v>0</v>
      </c>
      <c r="R37" s="2">
        <v>0</v>
      </c>
      <c r="S37" s="2">
        <v>0</v>
      </c>
      <c r="T37" s="2">
        <f>O37*1.25</f>
        <v>7812.5</v>
      </c>
      <c r="U37" s="2">
        <f>P37*1.25</f>
        <v>0</v>
      </c>
      <c r="V37" s="2">
        <v>0</v>
      </c>
      <c r="W37" s="2">
        <v>0</v>
      </c>
      <c r="X37" s="2">
        <v>0</v>
      </c>
      <c r="Y37" s="2">
        <f>T37*1.25</f>
        <v>9765.625</v>
      </c>
      <c r="Z37" s="2">
        <f>U37*1.25</f>
        <v>0</v>
      </c>
      <c r="AA37" s="2">
        <v>0</v>
      </c>
      <c r="AB37" s="2">
        <v>0</v>
      </c>
      <c r="AC37" s="2">
        <v>0</v>
      </c>
      <c r="AD37" s="2">
        <f>Y37*1.25</f>
        <v>12207.03125</v>
      </c>
      <c r="AE37" s="2">
        <f>Z37*1.25</f>
        <v>0</v>
      </c>
      <c r="AF37" s="2">
        <v>0</v>
      </c>
      <c r="AG37" s="2">
        <v>0</v>
      </c>
      <c r="AH37" s="2">
        <v>0</v>
      </c>
      <c r="AI37" s="2">
        <f>AD37*1.25</f>
        <v>15258.7890625</v>
      </c>
      <c r="AJ37" s="2">
        <f>AE37*1.25</f>
        <v>0</v>
      </c>
      <c r="AK37" s="2">
        <v>0</v>
      </c>
      <c r="AL37" s="2">
        <f>AG37*1.25</f>
        <v>0</v>
      </c>
      <c r="AM37" s="2">
        <v>0</v>
      </c>
      <c r="AN37" s="2">
        <f>AI37*1.25</f>
        <v>19073.486328125</v>
      </c>
      <c r="AO37" s="2">
        <v>0</v>
      </c>
      <c r="AP37" s="2">
        <v>0</v>
      </c>
    </row>
    <row r="38" spans="1:42" s="1" customFormat="1" x14ac:dyDescent="0.2">
      <c r="A38" s="12" t="s">
        <v>95</v>
      </c>
      <c r="B38" s="20"/>
      <c r="C38" s="1">
        <v>13</v>
      </c>
      <c r="D38" s="1" t="s">
        <v>37</v>
      </c>
      <c r="F38" s="1">
        <v>2009</v>
      </c>
      <c r="G38" s="2">
        <v>4000</v>
      </c>
      <c r="H38" s="9">
        <v>1</v>
      </c>
      <c r="I38" s="1" t="s">
        <v>139</v>
      </c>
      <c r="J38">
        <v>10</v>
      </c>
      <c r="K38">
        <v>10</v>
      </c>
      <c r="L38" s="1">
        <f t="shared" si="5"/>
        <v>2019</v>
      </c>
      <c r="M38" s="2">
        <f>G38*1.25</f>
        <v>5000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f>M38*1.25</f>
        <v>6250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f>W38*1.25</f>
        <v>7812.5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</row>
    <row r="39" spans="1:42" s="1" customFormat="1" x14ac:dyDescent="0.2">
      <c r="A39" s="12" t="s">
        <v>95</v>
      </c>
      <c r="B39" s="20"/>
      <c r="C39" s="1">
        <v>14</v>
      </c>
      <c r="D39" s="1" t="s">
        <v>38</v>
      </c>
      <c r="F39" s="17" t="s">
        <v>146</v>
      </c>
      <c r="G39" s="17" t="s">
        <v>146</v>
      </c>
      <c r="H39" s="9"/>
      <c r="J39">
        <v>20</v>
      </c>
      <c r="K39">
        <v>20</v>
      </c>
      <c r="L39" s="1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</row>
    <row r="40" spans="1:42" s="19" customFormat="1" x14ac:dyDescent="0.2">
      <c r="A40" s="20" t="s">
        <v>95</v>
      </c>
      <c r="B40" s="20" t="s">
        <v>161</v>
      </c>
      <c r="C40" s="19">
        <v>15</v>
      </c>
      <c r="D40" s="19" t="s">
        <v>34</v>
      </c>
      <c r="F40" s="1">
        <v>2014</v>
      </c>
      <c r="G40" s="23">
        <v>3500</v>
      </c>
      <c r="H40" s="22">
        <v>1</v>
      </c>
      <c r="I40" s="19" t="s">
        <v>170</v>
      </c>
      <c r="J40">
        <v>12</v>
      </c>
      <c r="K40">
        <v>12</v>
      </c>
      <c r="L40" s="1">
        <f>F40+J40</f>
        <v>2026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f>G40*1.25</f>
        <v>4375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f>S40*1.25</f>
        <v>0</v>
      </c>
      <c r="AF40" s="23">
        <f>T40*1.25</f>
        <v>5468.75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">
        <v>0</v>
      </c>
      <c r="AP40" s="2">
        <v>0</v>
      </c>
    </row>
    <row r="41" spans="1:42" s="1" customFormat="1" ht="10.5" customHeight="1" x14ac:dyDescent="0.2">
      <c r="A41" s="12" t="s">
        <v>95</v>
      </c>
      <c r="B41" s="20"/>
      <c r="C41" s="1">
        <v>16</v>
      </c>
      <c r="D41" s="1" t="s">
        <v>35</v>
      </c>
      <c r="F41" s="1">
        <v>2005</v>
      </c>
      <c r="G41" s="2">
        <v>2500</v>
      </c>
      <c r="H41" s="9">
        <v>1</v>
      </c>
      <c r="I41" s="1" t="s">
        <v>170</v>
      </c>
      <c r="J41">
        <v>15</v>
      </c>
      <c r="K41">
        <v>15</v>
      </c>
      <c r="L41" s="1">
        <f>F41+J41</f>
        <v>2020</v>
      </c>
      <c r="M41" s="2">
        <v>0</v>
      </c>
      <c r="N41" s="2">
        <f>G41*1.25</f>
        <v>3125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f>N41*1.25</f>
        <v>3906.25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</row>
    <row r="42" spans="1:42" s="19" customFormat="1" ht="15" x14ac:dyDescent="0.25">
      <c r="A42" s="20" t="s">
        <v>101</v>
      </c>
      <c r="B42" s="20"/>
      <c r="C42" s="24"/>
      <c r="D42" s="13" t="s">
        <v>101</v>
      </c>
      <c r="E42" s="24"/>
      <c r="F42" s="24"/>
      <c r="G42" s="25"/>
      <c r="H42" s="26"/>
      <c r="I42" s="24"/>
      <c r="J42" s="36"/>
      <c r="K42" s="36"/>
      <c r="L42" s="24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4"/>
      <c r="AN42" s="24"/>
      <c r="AO42" s="24"/>
      <c r="AP42" s="24"/>
    </row>
    <row r="43" spans="1:42" s="1" customFormat="1" x14ac:dyDescent="0.2">
      <c r="A43" s="13" t="s">
        <v>101</v>
      </c>
      <c r="B43" s="20"/>
      <c r="C43" s="1">
        <v>1</v>
      </c>
      <c r="D43" s="1" t="s">
        <v>46</v>
      </c>
      <c r="F43" s="1">
        <v>2001</v>
      </c>
      <c r="G43" s="2">
        <v>35000</v>
      </c>
      <c r="H43" s="9">
        <v>1</v>
      </c>
      <c r="I43" s="1" t="s">
        <v>170</v>
      </c>
      <c r="J43">
        <v>25</v>
      </c>
      <c r="K43">
        <v>25</v>
      </c>
      <c r="L43" s="1">
        <f t="shared" ref="L43:L49" si="6">F43+J43</f>
        <v>2026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f>G43*1.25</f>
        <v>43750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</row>
    <row r="44" spans="1:42" s="1" customFormat="1" x14ac:dyDescent="0.2">
      <c r="A44" s="13" t="s">
        <v>101</v>
      </c>
      <c r="B44" s="20"/>
      <c r="C44" s="1">
        <v>2</v>
      </c>
      <c r="D44" s="1" t="s">
        <v>47</v>
      </c>
      <c r="F44" s="1">
        <v>2000</v>
      </c>
      <c r="G44" s="2">
        <v>7000</v>
      </c>
      <c r="H44" s="9">
        <v>1</v>
      </c>
      <c r="I44" s="1" t="s">
        <v>170</v>
      </c>
      <c r="J44">
        <v>20</v>
      </c>
      <c r="K44">
        <v>20</v>
      </c>
      <c r="L44" s="1">
        <f t="shared" si="6"/>
        <v>2020</v>
      </c>
      <c r="M44" s="2">
        <v>0</v>
      </c>
      <c r="N44" s="2">
        <f>G44*1.25</f>
        <v>8750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f>N44*1.25</f>
        <v>10937.5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</row>
    <row r="45" spans="1:42" s="1" customFormat="1" x14ac:dyDescent="0.2">
      <c r="A45" s="13" t="s">
        <v>101</v>
      </c>
      <c r="B45" s="20"/>
      <c r="C45" s="1">
        <v>3</v>
      </c>
      <c r="D45" s="1" t="s">
        <v>100</v>
      </c>
      <c r="F45" s="1">
        <v>2014</v>
      </c>
      <c r="G45" s="2">
        <v>150000</v>
      </c>
      <c r="H45" s="9">
        <v>1</v>
      </c>
      <c r="I45" s="1" t="s">
        <v>170</v>
      </c>
      <c r="J45">
        <v>15</v>
      </c>
      <c r="K45">
        <v>15</v>
      </c>
      <c r="L45" s="1">
        <f t="shared" si="6"/>
        <v>2029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f>G45*1.25</f>
        <v>187500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f>W45*1.25</f>
        <v>234375</v>
      </c>
      <c r="AM45" s="2">
        <v>0</v>
      </c>
      <c r="AN45" s="2">
        <v>0</v>
      </c>
      <c r="AO45" s="2">
        <v>0</v>
      </c>
      <c r="AP45" s="2">
        <v>0</v>
      </c>
    </row>
    <row r="46" spans="1:42" s="1" customFormat="1" x14ac:dyDescent="0.2">
      <c r="A46" s="13" t="s">
        <v>101</v>
      </c>
      <c r="B46" s="20"/>
      <c r="C46" s="1">
        <v>4</v>
      </c>
      <c r="D46" s="1" t="s">
        <v>48</v>
      </c>
      <c r="F46" s="1">
        <v>2001</v>
      </c>
      <c r="G46" s="2">
        <v>95000</v>
      </c>
      <c r="H46" s="9">
        <v>1</v>
      </c>
      <c r="I46" s="1" t="s">
        <v>170</v>
      </c>
      <c r="J46">
        <v>25</v>
      </c>
      <c r="K46">
        <v>25</v>
      </c>
      <c r="L46" s="1">
        <f t="shared" si="6"/>
        <v>2026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f>G46*1.25</f>
        <v>118750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</row>
    <row r="47" spans="1:42" s="1" customFormat="1" x14ac:dyDescent="0.2">
      <c r="A47" s="13" t="s">
        <v>101</v>
      </c>
      <c r="B47" s="20"/>
      <c r="C47" s="1">
        <v>5</v>
      </c>
      <c r="D47" s="1" t="s">
        <v>49</v>
      </c>
      <c r="E47" s="1" t="s">
        <v>1</v>
      </c>
      <c r="F47" s="1">
        <v>2008</v>
      </c>
      <c r="G47" s="2">
        <v>5000</v>
      </c>
      <c r="H47" s="9">
        <v>1</v>
      </c>
      <c r="I47" s="1" t="s">
        <v>170</v>
      </c>
      <c r="J47">
        <v>20</v>
      </c>
      <c r="K47">
        <v>20</v>
      </c>
      <c r="L47" s="1">
        <f t="shared" si="6"/>
        <v>2028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>G47*1.25</f>
        <v>6250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f>Q47*1.25</f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f>V47*1.25</f>
        <v>7812.5</v>
      </c>
    </row>
    <row r="48" spans="1:42" s="1" customFormat="1" x14ac:dyDescent="0.2">
      <c r="A48" s="13" t="s">
        <v>101</v>
      </c>
      <c r="B48" s="20"/>
      <c r="C48" s="1">
        <v>6</v>
      </c>
      <c r="D48" s="1" t="s">
        <v>50</v>
      </c>
      <c r="F48" s="1">
        <v>1997</v>
      </c>
      <c r="G48" s="2">
        <v>2500</v>
      </c>
      <c r="H48" s="9">
        <v>1</v>
      </c>
      <c r="I48" s="1" t="s">
        <v>170</v>
      </c>
      <c r="J48">
        <v>20</v>
      </c>
      <c r="K48">
        <v>20</v>
      </c>
      <c r="L48" s="1">
        <f t="shared" si="6"/>
        <v>2017</v>
      </c>
      <c r="M48" s="2">
        <f>G48*1.25</f>
        <v>3125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f>M48*1.25</f>
        <v>3906.25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</row>
    <row r="49" spans="1:42" s="1" customFormat="1" x14ac:dyDescent="0.2">
      <c r="A49" s="13" t="s">
        <v>101</v>
      </c>
      <c r="B49" s="20"/>
      <c r="C49" s="1">
        <v>7</v>
      </c>
      <c r="D49" s="1" t="s">
        <v>51</v>
      </c>
      <c r="F49" s="1">
        <v>2003</v>
      </c>
      <c r="G49" s="2">
        <v>15000</v>
      </c>
      <c r="H49" s="9">
        <v>1</v>
      </c>
      <c r="I49" s="1" t="s">
        <v>170</v>
      </c>
      <c r="J49">
        <v>30</v>
      </c>
      <c r="K49">
        <v>30</v>
      </c>
      <c r="L49" s="1">
        <f t="shared" si="6"/>
        <v>2033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f>G49*1.25</f>
        <v>18750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</row>
    <row r="50" spans="1:42" s="1" customFormat="1" x14ac:dyDescent="0.2">
      <c r="A50" s="13" t="s">
        <v>101</v>
      </c>
      <c r="B50" s="20"/>
      <c r="C50" s="1">
        <v>8</v>
      </c>
      <c r="D50" s="1" t="s">
        <v>52</v>
      </c>
      <c r="F50" s="17" t="s">
        <v>146</v>
      </c>
      <c r="G50" s="17" t="s">
        <v>146</v>
      </c>
      <c r="H50" s="9"/>
      <c r="J50">
        <v>30</v>
      </c>
      <c r="K50">
        <v>30</v>
      </c>
      <c r="L50" s="1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</row>
    <row r="51" spans="1:42" s="19" customFormat="1" x14ac:dyDescent="0.2">
      <c r="A51" s="20" t="s">
        <v>2</v>
      </c>
      <c r="B51" s="20"/>
      <c r="C51" s="27"/>
      <c r="D51" s="12" t="s">
        <v>2</v>
      </c>
      <c r="E51" s="27"/>
      <c r="F51" s="27"/>
      <c r="G51" s="28"/>
      <c r="H51" s="29"/>
      <c r="I51" s="27"/>
      <c r="J51" s="37"/>
      <c r="K51" s="37"/>
      <c r="L51" s="2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7"/>
      <c r="AP51" s="27"/>
    </row>
    <row r="52" spans="1:42" s="1" customFormat="1" x14ac:dyDescent="0.2">
      <c r="A52" s="12" t="s">
        <v>2</v>
      </c>
      <c r="B52" s="20"/>
      <c r="C52" s="1">
        <v>1</v>
      </c>
      <c r="D52" s="1" t="s">
        <v>31</v>
      </c>
      <c r="E52" s="1" t="s">
        <v>1</v>
      </c>
      <c r="F52" s="1">
        <v>2008</v>
      </c>
      <c r="G52" s="2">
        <v>30000</v>
      </c>
      <c r="H52" s="9">
        <v>5000</v>
      </c>
      <c r="I52" s="1" t="s">
        <v>149</v>
      </c>
      <c r="J52">
        <v>25</v>
      </c>
      <c r="K52">
        <v>25</v>
      </c>
      <c r="L52" s="1">
        <f>F52+J52</f>
        <v>2033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f>G52*1.25</f>
        <v>37500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</row>
    <row r="53" spans="1:42" s="1" customFormat="1" x14ac:dyDescent="0.2">
      <c r="A53" s="12" t="s">
        <v>2</v>
      </c>
      <c r="B53" s="20"/>
      <c r="C53" s="1">
        <v>2</v>
      </c>
      <c r="D53" s="1" t="s">
        <v>32</v>
      </c>
      <c r="E53" s="1" t="s">
        <v>1</v>
      </c>
      <c r="F53" s="1">
        <v>1972</v>
      </c>
      <c r="G53" s="2">
        <v>5000</v>
      </c>
      <c r="H53" s="9">
        <v>1</v>
      </c>
      <c r="I53" s="1" t="s">
        <v>170</v>
      </c>
      <c r="J53">
        <v>55</v>
      </c>
      <c r="K53">
        <v>55</v>
      </c>
      <c r="L53" s="1">
        <f>F53+J53</f>
        <v>2027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f>G53*1.25</f>
        <v>6250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</row>
    <row r="54" spans="1:42" s="1" customFormat="1" x14ac:dyDescent="0.2">
      <c r="A54" s="12" t="s">
        <v>2</v>
      </c>
      <c r="B54" s="20"/>
      <c r="C54" s="1">
        <v>3</v>
      </c>
      <c r="D54" s="1" t="s">
        <v>33</v>
      </c>
      <c r="F54" s="1">
        <v>2000</v>
      </c>
      <c r="G54" s="2">
        <v>2500</v>
      </c>
      <c r="H54" s="9">
        <v>1</v>
      </c>
      <c r="I54" s="1" t="s">
        <v>170</v>
      </c>
      <c r="J54">
        <v>20</v>
      </c>
      <c r="K54">
        <v>20</v>
      </c>
      <c r="L54" s="1">
        <f>F54+J54</f>
        <v>2020</v>
      </c>
      <c r="M54" s="2">
        <v>0</v>
      </c>
      <c r="N54" s="2">
        <f>G54*1.25</f>
        <v>3125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f>N54*1.25</f>
        <v>3906.25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</row>
    <row r="55" spans="1:42" s="1" customFormat="1" x14ac:dyDescent="0.2">
      <c r="A55" s="12" t="s">
        <v>2</v>
      </c>
      <c r="B55" s="20"/>
      <c r="C55" s="1">
        <v>4</v>
      </c>
      <c r="D55" s="1" t="s">
        <v>39</v>
      </c>
      <c r="F55" s="17" t="s">
        <v>146</v>
      </c>
      <c r="G55" s="17" t="s">
        <v>146</v>
      </c>
      <c r="H55" s="9"/>
      <c r="J55">
        <v>15</v>
      </c>
      <c r="K55">
        <v>15</v>
      </c>
      <c r="L55" s="1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</row>
    <row r="56" spans="1:42" s="1" customFormat="1" x14ac:dyDescent="0.2">
      <c r="A56" s="12" t="s">
        <v>2</v>
      </c>
      <c r="B56" s="20"/>
      <c r="C56" s="1">
        <v>5</v>
      </c>
      <c r="D56" s="1" t="s">
        <v>166</v>
      </c>
      <c r="F56" s="1">
        <v>2002</v>
      </c>
      <c r="G56" s="2">
        <v>5000</v>
      </c>
      <c r="H56" s="9">
        <v>1</v>
      </c>
      <c r="I56" s="1" t="s">
        <v>170</v>
      </c>
      <c r="J56">
        <v>20</v>
      </c>
      <c r="K56">
        <v>20</v>
      </c>
      <c r="L56" s="1">
        <f>F56+J56</f>
        <v>2022</v>
      </c>
      <c r="M56" s="2">
        <v>0</v>
      </c>
      <c r="N56" s="2">
        <v>0</v>
      </c>
      <c r="O56" s="2">
        <v>0</v>
      </c>
      <c r="P56" s="2">
        <f>G56*1.25</f>
        <v>6250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f>P56*1.25</f>
        <v>7812.5</v>
      </c>
      <c r="AK56" s="2">
        <v>0</v>
      </c>
      <c r="AL56" s="2">
        <f>R56*1.25</f>
        <v>0</v>
      </c>
      <c r="AM56" s="2">
        <v>0</v>
      </c>
      <c r="AN56" s="2">
        <v>0</v>
      </c>
      <c r="AO56" s="2">
        <v>0</v>
      </c>
      <c r="AP56" s="2">
        <v>0</v>
      </c>
    </row>
    <row r="57" spans="1:42" s="1" customFormat="1" x14ac:dyDescent="0.2">
      <c r="A57" s="12" t="s">
        <v>2</v>
      </c>
      <c r="B57" s="20"/>
      <c r="C57" s="1">
        <v>6</v>
      </c>
      <c r="D57" s="1" t="s">
        <v>43</v>
      </c>
      <c r="F57" s="1">
        <v>2002</v>
      </c>
      <c r="G57" s="2">
        <v>5000</v>
      </c>
      <c r="H57" s="9">
        <v>1</v>
      </c>
      <c r="I57" s="1" t="s">
        <v>170</v>
      </c>
      <c r="J57">
        <v>20</v>
      </c>
      <c r="K57">
        <v>20</v>
      </c>
      <c r="L57" s="1">
        <f>F57+J57</f>
        <v>2022</v>
      </c>
      <c r="M57" s="2">
        <v>0</v>
      </c>
      <c r="N57" s="2">
        <v>0</v>
      </c>
      <c r="O57" s="2">
        <v>0</v>
      </c>
      <c r="P57" s="2">
        <f>G57*1.25</f>
        <v>6250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f>P57*1.25</f>
        <v>7812.5</v>
      </c>
      <c r="AK57" s="2">
        <v>0</v>
      </c>
      <c r="AL57" s="2">
        <f>R57*1.25</f>
        <v>0</v>
      </c>
      <c r="AM57" s="2">
        <v>0</v>
      </c>
      <c r="AN57" s="2">
        <v>0</v>
      </c>
      <c r="AO57" s="2">
        <v>0</v>
      </c>
      <c r="AP57" s="2">
        <v>0</v>
      </c>
    </row>
    <row r="58" spans="1:42" s="1" customFormat="1" x14ac:dyDescent="0.2">
      <c r="A58" s="12" t="s">
        <v>2</v>
      </c>
      <c r="B58" s="20"/>
      <c r="C58" s="1">
        <v>7</v>
      </c>
      <c r="D58" s="1" t="s">
        <v>44</v>
      </c>
      <c r="F58" s="17" t="s">
        <v>146</v>
      </c>
      <c r="G58" s="17" t="s">
        <v>146</v>
      </c>
      <c r="H58" s="9"/>
      <c r="J58">
        <v>20</v>
      </c>
      <c r="K58">
        <v>20</v>
      </c>
      <c r="L58" s="1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</row>
    <row r="59" spans="1:42" s="1" customFormat="1" x14ac:dyDescent="0.2">
      <c r="A59" s="12" t="s">
        <v>2</v>
      </c>
      <c r="B59" s="20"/>
      <c r="C59" s="1">
        <v>8</v>
      </c>
      <c r="D59" s="1" t="s">
        <v>45</v>
      </c>
      <c r="F59" s="17" t="s">
        <v>146</v>
      </c>
      <c r="G59" s="17" t="s">
        <v>146</v>
      </c>
      <c r="H59" s="9"/>
      <c r="J59">
        <v>20</v>
      </c>
      <c r="K59">
        <v>20</v>
      </c>
      <c r="L59" s="1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</row>
    <row r="60" spans="1:42" s="1" customFormat="1" x14ac:dyDescent="0.2">
      <c r="A60" s="12" t="s">
        <v>2</v>
      </c>
      <c r="B60" s="20"/>
      <c r="C60" s="1">
        <v>9</v>
      </c>
      <c r="D60" s="1" t="s">
        <v>36</v>
      </c>
      <c r="F60" s="1">
        <v>2010</v>
      </c>
      <c r="G60" s="2">
        <v>7000</v>
      </c>
      <c r="H60" s="9">
        <v>1</v>
      </c>
      <c r="I60" s="1" t="s">
        <v>170</v>
      </c>
      <c r="J60">
        <v>50</v>
      </c>
      <c r="K60">
        <v>50</v>
      </c>
      <c r="L60" s="1">
        <f>F60+J60</f>
        <v>2060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</row>
    <row r="61" spans="1:42" s="1" customFormat="1" x14ac:dyDescent="0.2">
      <c r="A61" s="12" t="s">
        <v>2</v>
      </c>
      <c r="B61" s="20"/>
      <c r="C61" s="1">
        <v>10</v>
      </c>
      <c r="D61" s="1" t="s">
        <v>40</v>
      </c>
      <c r="F61" s="17" t="s">
        <v>146</v>
      </c>
      <c r="G61" s="17" t="s">
        <v>146</v>
      </c>
      <c r="H61" s="9"/>
      <c r="J61">
        <v>30</v>
      </c>
      <c r="K61">
        <v>30</v>
      </c>
      <c r="L61" s="1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</row>
    <row r="62" spans="1:42" s="1" customFormat="1" x14ac:dyDescent="0.2">
      <c r="A62" s="12" t="s">
        <v>2</v>
      </c>
      <c r="B62" s="20"/>
      <c r="C62" s="1">
        <v>11</v>
      </c>
      <c r="D62" s="1" t="s">
        <v>41</v>
      </c>
      <c r="F62" s="1">
        <v>2009</v>
      </c>
      <c r="G62" s="2">
        <v>2000</v>
      </c>
      <c r="H62" s="9">
        <v>1</v>
      </c>
      <c r="I62" s="1" t="s">
        <v>170</v>
      </c>
      <c r="J62">
        <v>20</v>
      </c>
      <c r="K62">
        <v>20</v>
      </c>
      <c r="L62" s="1">
        <f t="shared" ref="L62:L67" si="7">F62+J62</f>
        <v>2029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f>G62*1.25</f>
        <v>2500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</row>
    <row r="63" spans="1:42" s="1" customFormat="1" x14ac:dyDescent="0.2">
      <c r="A63" s="12" t="s">
        <v>2</v>
      </c>
      <c r="B63" s="20"/>
      <c r="C63" s="1">
        <v>12</v>
      </c>
      <c r="D63" s="1" t="s">
        <v>42</v>
      </c>
      <c r="E63" s="1" t="s">
        <v>1</v>
      </c>
      <c r="F63" s="1">
        <v>2011</v>
      </c>
      <c r="G63" s="2">
        <v>1000</v>
      </c>
      <c r="H63" s="9">
        <v>1</v>
      </c>
      <c r="I63" s="1" t="s">
        <v>170</v>
      </c>
      <c r="J63">
        <v>5</v>
      </c>
      <c r="K63">
        <v>5</v>
      </c>
      <c r="L63" s="1">
        <f t="shared" si="7"/>
        <v>2016</v>
      </c>
      <c r="M63" s="2">
        <f>G63*1.25</f>
        <v>1250</v>
      </c>
      <c r="N63" s="2">
        <v>0</v>
      </c>
      <c r="O63" s="2">
        <v>0</v>
      </c>
      <c r="P63" s="2">
        <v>0</v>
      </c>
      <c r="Q63" s="2">
        <v>0</v>
      </c>
      <c r="R63" s="2">
        <f>M63*1.25</f>
        <v>1562.5</v>
      </c>
      <c r="S63" s="2">
        <v>0</v>
      </c>
      <c r="T63" s="2">
        <f>O63*1.25</f>
        <v>0</v>
      </c>
      <c r="U63" s="2">
        <f>P63*1.25</f>
        <v>0</v>
      </c>
      <c r="V63" s="2">
        <v>0</v>
      </c>
      <c r="W63" s="2">
        <f>R63*1.25</f>
        <v>1953.125</v>
      </c>
      <c r="X63" s="2">
        <v>0</v>
      </c>
      <c r="Y63" s="2">
        <f>T63*1.25</f>
        <v>0</v>
      </c>
      <c r="Z63" s="2">
        <f>U63*1.25</f>
        <v>0</v>
      </c>
      <c r="AA63" s="2">
        <v>0</v>
      </c>
      <c r="AB63" s="2">
        <f>W63*1.25</f>
        <v>2441.40625</v>
      </c>
      <c r="AC63" s="2">
        <v>0</v>
      </c>
      <c r="AD63" s="2">
        <f>Y63*1.25</f>
        <v>0</v>
      </c>
      <c r="AE63" s="2">
        <f>Z63*1.25</f>
        <v>0</v>
      </c>
      <c r="AF63" s="2">
        <v>0</v>
      </c>
      <c r="AG63" s="2">
        <f>AB63*1.25</f>
        <v>3051.7578125</v>
      </c>
      <c r="AH63" s="2">
        <v>0</v>
      </c>
      <c r="AI63" s="2">
        <f>AD63*1.25</f>
        <v>0</v>
      </c>
      <c r="AJ63" s="2">
        <f>AE63*1.25</f>
        <v>0</v>
      </c>
      <c r="AK63" s="2">
        <f>AF63*1.25</f>
        <v>0</v>
      </c>
      <c r="AL63" s="2">
        <f>AG63*1.25</f>
        <v>3814.697265625</v>
      </c>
      <c r="AM63" s="2">
        <v>0</v>
      </c>
      <c r="AN63" s="2">
        <v>0</v>
      </c>
      <c r="AO63" s="2">
        <v>0</v>
      </c>
      <c r="AP63" s="2">
        <v>0</v>
      </c>
    </row>
    <row r="64" spans="1:42" s="1" customFormat="1" x14ac:dyDescent="0.2">
      <c r="A64" s="12" t="s">
        <v>2</v>
      </c>
      <c r="B64" s="20"/>
      <c r="C64" s="1">
        <v>13</v>
      </c>
      <c r="D64" s="1" t="s">
        <v>37</v>
      </c>
      <c r="F64" s="1">
        <v>2016</v>
      </c>
      <c r="G64" s="2">
        <v>500</v>
      </c>
      <c r="H64" s="9">
        <v>1</v>
      </c>
      <c r="I64" s="1" t="s">
        <v>170</v>
      </c>
      <c r="J64">
        <v>10</v>
      </c>
      <c r="K64">
        <v>10</v>
      </c>
      <c r="L64" s="1">
        <f t="shared" si="7"/>
        <v>2026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f>G64*1.25</f>
        <v>625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f>T64*1.25</f>
        <v>781.25</v>
      </c>
      <c r="AE64" s="2">
        <f>U64*1.25</f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f>AD64*1.25</f>
        <v>976.5625</v>
      </c>
      <c r="AO64" s="2">
        <v>0</v>
      </c>
      <c r="AP64" s="2">
        <v>0</v>
      </c>
    </row>
    <row r="65" spans="1:42" s="1" customFormat="1" x14ac:dyDescent="0.2">
      <c r="A65" s="12" t="s">
        <v>2</v>
      </c>
      <c r="B65" s="20"/>
      <c r="C65" s="1">
        <v>14</v>
      </c>
      <c r="D65" s="1" t="s">
        <v>38</v>
      </c>
      <c r="F65" s="1">
        <v>2004</v>
      </c>
      <c r="G65" s="2">
        <v>9000</v>
      </c>
      <c r="H65" s="9">
        <v>1</v>
      </c>
      <c r="I65" s="1" t="s">
        <v>170</v>
      </c>
      <c r="J65">
        <v>20</v>
      </c>
      <c r="K65">
        <v>20</v>
      </c>
      <c r="L65" s="1">
        <f t="shared" si="7"/>
        <v>2024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f>G65*1.25</f>
        <v>11250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f>R65*1.25</f>
        <v>14062.5</v>
      </c>
      <c r="AM65" s="2">
        <v>0</v>
      </c>
      <c r="AN65" s="2">
        <v>0</v>
      </c>
      <c r="AO65" s="2">
        <v>0</v>
      </c>
      <c r="AP65" s="2">
        <v>0</v>
      </c>
    </row>
    <row r="66" spans="1:42" s="1" customFormat="1" x14ac:dyDescent="0.2">
      <c r="A66" s="12" t="s">
        <v>2</v>
      </c>
      <c r="B66" s="20"/>
      <c r="C66" s="1">
        <v>15</v>
      </c>
      <c r="D66" s="1" t="s">
        <v>34</v>
      </c>
      <c r="F66" s="1">
        <v>2014</v>
      </c>
      <c r="G66" s="2">
        <v>1500</v>
      </c>
      <c r="H66" s="9">
        <v>1</v>
      </c>
      <c r="I66" s="1" t="s">
        <v>170</v>
      </c>
      <c r="J66">
        <v>12</v>
      </c>
      <c r="K66">
        <v>12</v>
      </c>
      <c r="L66" s="1">
        <f t="shared" si="7"/>
        <v>2026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f>G66*1.25</f>
        <v>1875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f>T66*1.25</f>
        <v>2343.75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</row>
    <row r="67" spans="1:42" s="1" customFormat="1" x14ac:dyDescent="0.2">
      <c r="A67" s="12" t="s">
        <v>2</v>
      </c>
      <c r="B67" s="20"/>
      <c r="C67" s="1">
        <v>16</v>
      </c>
      <c r="D67" s="1" t="s">
        <v>35</v>
      </c>
      <c r="F67" s="1">
        <v>2000</v>
      </c>
      <c r="G67" s="2">
        <v>800</v>
      </c>
      <c r="H67" s="9">
        <v>1</v>
      </c>
      <c r="I67" s="1" t="s">
        <v>170</v>
      </c>
      <c r="J67">
        <v>20</v>
      </c>
      <c r="K67">
        <v>20</v>
      </c>
      <c r="L67" s="1">
        <f t="shared" si="7"/>
        <v>2020</v>
      </c>
      <c r="M67" s="2">
        <v>0</v>
      </c>
      <c r="N67" s="2">
        <f>G67*1.25</f>
        <v>1000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f>N67*1.25</f>
        <v>1250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</row>
    <row r="68" spans="1:42" s="19" customFormat="1" ht="15" x14ac:dyDescent="0.25">
      <c r="A68" s="20" t="s">
        <v>98</v>
      </c>
      <c r="B68" s="20"/>
      <c r="C68" s="24"/>
      <c r="D68" s="13" t="s">
        <v>98</v>
      </c>
      <c r="E68" s="24"/>
      <c r="F68" s="24"/>
      <c r="G68" s="25"/>
      <c r="H68" s="26"/>
      <c r="I68" s="24"/>
      <c r="J68" s="36"/>
      <c r="K68" s="36"/>
      <c r="L68" s="24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4"/>
      <c r="AN68" s="24"/>
      <c r="AO68" s="24"/>
      <c r="AP68" s="24"/>
    </row>
    <row r="69" spans="1:42" s="1" customFormat="1" x14ac:dyDescent="0.2">
      <c r="A69" s="13" t="s">
        <v>98</v>
      </c>
      <c r="B69" s="20"/>
      <c r="C69" s="1">
        <v>1</v>
      </c>
      <c r="D69" s="1" t="s">
        <v>46</v>
      </c>
      <c r="F69" s="17" t="s">
        <v>146</v>
      </c>
      <c r="G69" s="17" t="s">
        <v>146</v>
      </c>
      <c r="H69" s="9"/>
      <c r="J69">
        <v>25</v>
      </c>
      <c r="K69">
        <v>25</v>
      </c>
      <c r="L69" s="1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</row>
    <row r="70" spans="1:42" s="19" customFormat="1" x14ac:dyDescent="0.2">
      <c r="A70" s="20" t="s">
        <v>98</v>
      </c>
      <c r="B70" s="20"/>
      <c r="C70" s="19">
        <v>2</v>
      </c>
      <c r="D70" s="19" t="s">
        <v>47</v>
      </c>
      <c r="F70" s="19">
        <v>2012</v>
      </c>
      <c r="G70" s="23">
        <v>15000</v>
      </c>
      <c r="H70" s="22">
        <v>1</v>
      </c>
      <c r="I70" s="19" t="s">
        <v>170</v>
      </c>
      <c r="J70">
        <v>20</v>
      </c>
      <c r="K70">
        <v>20</v>
      </c>
      <c r="L70" s="19">
        <f>F70+J70</f>
        <v>2032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f>G70*1.25</f>
        <v>18750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">
        <v>0</v>
      </c>
      <c r="AP70" s="2">
        <v>0</v>
      </c>
    </row>
    <row r="71" spans="1:42" s="1" customFormat="1" x14ac:dyDescent="0.2">
      <c r="A71" s="13" t="s">
        <v>98</v>
      </c>
      <c r="B71" s="20"/>
      <c r="C71" s="1">
        <v>3</v>
      </c>
      <c r="D71" s="1" t="s">
        <v>100</v>
      </c>
      <c r="F71" s="1">
        <v>2012</v>
      </c>
      <c r="G71" s="2">
        <v>150000</v>
      </c>
      <c r="H71" s="9">
        <v>1</v>
      </c>
      <c r="I71" s="1" t="s">
        <v>170</v>
      </c>
      <c r="J71">
        <v>15</v>
      </c>
      <c r="K71">
        <v>15</v>
      </c>
      <c r="L71" s="1">
        <f>F71+J71</f>
        <v>2027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f>G71*1.25</f>
        <v>187500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f>U71*1.25</f>
        <v>234375</v>
      </c>
      <c r="AK71" s="2">
        <v>0</v>
      </c>
      <c r="AL71" s="2">
        <f>W71*1.25</f>
        <v>0</v>
      </c>
      <c r="AM71" s="2">
        <v>0</v>
      </c>
      <c r="AN71" s="2">
        <v>0</v>
      </c>
      <c r="AO71" s="2">
        <v>0</v>
      </c>
      <c r="AP71" s="2">
        <v>0</v>
      </c>
    </row>
    <row r="72" spans="1:42" s="1" customFormat="1" x14ac:dyDescent="0.2">
      <c r="A72" s="13" t="s">
        <v>98</v>
      </c>
      <c r="B72" s="20"/>
      <c r="C72" s="1">
        <v>4</v>
      </c>
      <c r="D72" s="1" t="s">
        <v>48</v>
      </c>
      <c r="F72" s="17" t="s">
        <v>146</v>
      </c>
      <c r="G72" s="17" t="s">
        <v>146</v>
      </c>
      <c r="H72" s="9"/>
      <c r="J72">
        <v>25</v>
      </c>
      <c r="K72">
        <v>25</v>
      </c>
      <c r="L72" s="1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</row>
    <row r="73" spans="1:42" s="1" customFormat="1" x14ac:dyDescent="0.2">
      <c r="A73" s="13" t="s">
        <v>98</v>
      </c>
      <c r="B73" s="20"/>
      <c r="C73" s="1">
        <v>5</v>
      </c>
      <c r="D73" s="1" t="s">
        <v>49</v>
      </c>
      <c r="E73" s="1" t="s">
        <v>1</v>
      </c>
      <c r="F73" s="17" t="s">
        <v>146</v>
      </c>
      <c r="G73" s="17" t="s">
        <v>146</v>
      </c>
      <c r="H73" s="9" t="s">
        <v>1</v>
      </c>
      <c r="I73" s="1" t="s">
        <v>1</v>
      </c>
      <c r="J73">
        <v>15</v>
      </c>
      <c r="K73">
        <v>15</v>
      </c>
      <c r="L73" s="1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</row>
    <row r="74" spans="1:42" s="1" customFormat="1" x14ac:dyDescent="0.2">
      <c r="A74" s="13" t="s">
        <v>98</v>
      </c>
      <c r="B74" s="20"/>
      <c r="C74" s="1">
        <v>6</v>
      </c>
      <c r="D74" s="1" t="s">
        <v>50</v>
      </c>
      <c r="F74" s="1">
        <v>2000</v>
      </c>
      <c r="G74" s="2">
        <v>1000</v>
      </c>
      <c r="H74" s="9">
        <v>1</v>
      </c>
      <c r="I74" s="1" t="s">
        <v>170</v>
      </c>
      <c r="J74">
        <v>20</v>
      </c>
      <c r="K74">
        <v>20</v>
      </c>
      <c r="L74" s="1">
        <f>F74+J74</f>
        <v>2020</v>
      </c>
      <c r="M74" s="2">
        <v>0</v>
      </c>
      <c r="N74" s="2">
        <f>G74*1.25</f>
        <v>1250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f>N74*1.25</f>
        <v>1562.5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</row>
    <row r="75" spans="1:42" s="1" customFormat="1" x14ac:dyDescent="0.2">
      <c r="A75" s="13" t="s">
        <v>98</v>
      </c>
      <c r="B75" s="20"/>
      <c r="C75" s="1">
        <v>7</v>
      </c>
      <c r="D75" s="1" t="s">
        <v>51</v>
      </c>
      <c r="F75" s="17" t="s">
        <v>146</v>
      </c>
      <c r="G75" s="17" t="s">
        <v>146</v>
      </c>
      <c r="H75" s="9"/>
      <c r="J75">
        <v>30</v>
      </c>
      <c r="K75">
        <v>30</v>
      </c>
      <c r="L75" s="1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</row>
    <row r="76" spans="1:42" s="1" customFormat="1" x14ac:dyDescent="0.2">
      <c r="A76" s="13" t="s">
        <v>98</v>
      </c>
      <c r="B76" s="20"/>
      <c r="C76" s="1">
        <v>8</v>
      </c>
      <c r="D76" s="1" t="s">
        <v>52</v>
      </c>
      <c r="F76" s="17" t="s">
        <v>146</v>
      </c>
      <c r="G76" s="17" t="s">
        <v>146</v>
      </c>
      <c r="H76" s="9"/>
      <c r="J76">
        <v>30</v>
      </c>
      <c r="K76">
        <v>30</v>
      </c>
      <c r="L76" s="1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</row>
    <row r="77" spans="1:42" s="19" customFormat="1" x14ac:dyDescent="0.2">
      <c r="A77" s="20" t="s">
        <v>129</v>
      </c>
      <c r="B77" s="20"/>
      <c r="C77" s="27"/>
      <c r="D77" s="12" t="s">
        <v>129</v>
      </c>
      <c r="E77" s="27"/>
      <c r="F77" s="27"/>
      <c r="G77" s="28"/>
      <c r="H77" s="29"/>
      <c r="I77" s="27"/>
      <c r="J77" s="37"/>
      <c r="K77" s="37"/>
      <c r="L77" s="27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7"/>
      <c r="AP77" s="27"/>
    </row>
    <row r="78" spans="1:42" s="1" customFormat="1" x14ac:dyDescent="0.2">
      <c r="A78" s="12" t="s">
        <v>129</v>
      </c>
      <c r="B78" s="20"/>
      <c r="C78" s="1">
        <v>1</v>
      </c>
      <c r="D78" s="1" t="s">
        <v>31</v>
      </c>
      <c r="E78" s="1" t="s">
        <v>150</v>
      </c>
      <c r="F78" s="1">
        <v>2011</v>
      </c>
      <c r="G78" s="2">
        <v>5000</v>
      </c>
      <c r="H78" s="9">
        <v>1</v>
      </c>
      <c r="I78" s="1" t="s">
        <v>170</v>
      </c>
      <c r="J78">
        <v>10</v>
      </c>
      <c r="K78">
        <v>25</v>
      </c>
      <c r="L78" s="1">
        <f>F78+J78</f>
        <v>2021</v>
      </c>
      <c r="M78" s="2">
        <v>0</v>
      </c>
      <c r="N78" s="2">
        <v>0</v>
      </c>
      <c r="O78" s="2">
        <f>G78*1.25</f>
        <v>6250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>Q78*1.25</f>
        <v>0</v>
      </c>
      <c r="W78" s="2">
        <v>0</v>
      </c>
      <c r="X78" s="2">
        <v>0</v>
      </c>
      <c r="Y78" s="2">
        <f>O78*1.25</f>
        <v>7812.5</v>
      </c>
      <c r="Z78" s="2">
        <v>0</v>
      </c>
      <c r="AA78" s="2">
        <f>V78*1.25</f>
        <v>0</v>
      </c>
      <c r="AB78" s="2">
        <v>0</v>
      </c>
      <c r="AC78" s="2">
        <v>0</v>
      </c>
      <c r="AD78" s="2">
        <v>0</v>
      </c>
      <c r="AE78" s="2">
        <v>0</v>
      </c>
      <c r="AF78" s="2">
        <f>AA78*1.25</f>
        <v>0</v>
      </c>
      <c r="AG78" s="2">
        <v>0</v>
      </c>
      <c r="AH78" s="2">
        <v>0</v>
      </c>
      <c r="AI78" s="2">
        <f>Y78*1.25</f>
        <v>9765.625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</row>
    <row r="79" spans="1:42" s="1" customFormat="1" x14ac:dyDescent="0.2">
      <c r="A79" s="12" t="s">
        <v>129</v>
      </c>
      <c r="B79" s="20"/>
      <c r="C79" s="1">
        <v>2</v>
      </c>
      <c r="D79" s="1" t="s">
        <v>32</v>
      </c>
      <c r="E79" s="1" t="s">
        <v>1</v>
      </c>
      <c r="F79" s="1">
        <v>2009</v>
      </c>
      <c r="G79" s="2">
        <v>15000</v>
      </c>
      <c r="H79" s="9">
        <v>1</v>
      </c>
      <c r="I79" s="1" t="s">
        <v>170</v>
      </c>
      <c r="J79">
        <v>55</v>
      </c>
      <c r="K79">
        <v>55</v>
      </c>
      <c r="L79" s="1">
        <f>F79+J79</f>
        <v>2064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</row>
    <row r="80" spans="1:42" s="19" customFormat="1" x14ac:dyDescent="0.2">
      <c r="A80" s="20" t="s">
        <v>129</v>
      </c>
      <c r="B80" s="20" t="s">
        <v>162</v>
      </c>
      <c r="C80" s="19">
        <v>3</v>
      </c>
      <c r="D80" s="19" t="s">
        <v>33</v>
      </c>
      <c r="F80" s="17" t="s">
        <v>146</v>
      </c>
      <c r="G80" s="17" t="s">
        <v>146</v>
      </c>
      <c r="H80" s="22"/>
      <c r="J80">
        <v>20</v>
      </c>
      <c r="K80">
        <v>20</v>
      </c>
      <c r="L80" s="19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">
        <v>0</v>
      </c>
      <c r="AP80" s="2">
        <v>0</v>
      </c>
    </row>
    <row r="81" spans="1:42" s="1" customFormat="1" x14ac:dyDescent="0.2">
      <c r="A81" s="12" t="s">
        <v>129</v>
      </c>
      <c r="B81" s="20"/>
      <c r="C81" s="1">
        <v>4</v>
      </c>
      <c r="D81" s="1" t="s">
        <v>39</v>
      </c>
      <c r="F81" s="1">
        <v>2003</v>
      </c>
      <c r="G81" s="2">
        <v>5000</v>
      </c>
      <c r="H81" s="9">
        <v>1</v>
      </c>
      <c r="I81" s="1" t="s">
        <v>170</v>
      </c>
      <c r="J81">
        <v>20</v>
      </c>
      <c r="K81">
        <v>20</v>
      </c>
      <c r="L81" s="1">
        <f>F81+J81</f>
        <v>2023</v>
      </c>
      <c r="M81" s="2">
        <v>0</v>
      </c>
      <c r="N81" s="2">
        <v>0</v>
      </c>
      <c r="O81" s="2">
        <v>0</v>
      </c>
      <c r="P81" s="2">
        <v>0</v>
      </c>
      <c r="Q81" s="2">
        <f>G81*1.25</f>
        <v>6250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f>Q81*1.25</f>
        <v>7812.5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</row>
    <row r="82" spans="1:42" s="1" customFormat="1" x14ac:dyDescent="0.2">
      <c r="A82" s="12" t="s">
        <v>129</v>
      </c>
      <c r="B82" s="20"/>
      <c r="C82" s="1">
        <v>5</v>
      </c>
      <c r="D82" s="1" t="s">
        <v>166</v>
      </c>
      <c r="F82" s="1">
        <v>2003</v>
      </c>
      <c r="G82" s="2">
        <v>5000</v>
      </c>
      <c r="H82" s="9">
        <v>1</v>
      </c>
      <c r="I82" s="1" t="s">
        <v>170</v>
      </c>
      <c r="J82">
        <v>20</v>
      </c>
      <c r="K82">
        <v>20</v>
      </c>
      <c r="L82" s="1">
        <f>F82+J82</f>
        <v>2023</v>
      </c>
      <c r="M82" s="2">
        <v>0</v>
      </c>
      <c r="N82" s="2">
        <v>0</v>
      </c>
      <c r="O82" s="2">
        <v>0</v>
      </c>
      <c r="P82" s="2">
        <v>0</v>
      </c>
      <c r="Q82" s="2">
        <f>G82*1.25</f>
        <v>6250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f>Q82*1.25</f>
        <v>7812.5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</row>
    <row r="83" spans="1:42" s="1" customFormat="1" x14ac:dyDescent="0.2">
      <c r="A83" s="12" t="s">
        <v>129</v>
      </c>
      <c r="B83" s="20"/>
      <c r="C83" s="1">
        <v>6</v>
      </c>
      <c r="D83" s="1" t="s">
        <v>43</v>
      </c>
      <c r="F83" s="1">
        <v>2003</v>
      </c>
      <c r="G83" s="2">
        <v>5000</v>
      </c>
      <c r="H83" s="9">
        <v>1</v>
      </c>
      <c r="I83" s="1" t="s">
        <v>170</v>
      </c>
      <c r="J83">
        <v>20</v>
      </c>
      <c r="K83">
        <v>20</v>
      </c>
      <c r="L83" s="1">
        <f>F83+J83</f>
        <v>2023</v>
      </c>
      <c r="M83" s="2">
        <v>0</v>
      </c>
      <c r="N83" s="2">
        <v>0</v>
      </c>
      <c r="O83" s="2">
        <v>0</v>
      </c>
      <c r="P83" s="2">
        <v>0</v>
      </c>
      <c r="Q83" s="2">
        <f>G83*1.25</f>
        <v>6250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f>Q83*1.25</f>
        <v>7812.5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</row>
    <row r="84" spans="1:42" s="1" customFormat="1" x14ac:dyDescent="0.2">
      <c r="A84" s="12" t="s">
        <v>129</v>
      </c>
      <c r="B84" s="20"/>
      <c r="C84" s="1">
        <v>7</v>
      </c>
      <c r="D84" s="1" t="s">
        <v>44</v>
      </c>
      <c r="F84" s="17" t="s">
        <v>146</v>
      </c>
      <c r="G84" s="17" t="s">
        <v>146</v>
      </c>
      <c r="H84" s="9"/>
      <c r="J84">
        <v>20</v>
      </c>
      <c r="K84">
        <v>20</v>
      </c>
      <c r="L84" s="1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</row>
    <row r="85" spans="1:42" s="1" customFormat="1" x14ac:dyDescent="0.2">
      <c r="A85" s="12" t="s">
        <v>129</v>
      </c>
      <c r="B85" s="20"/>
      <c r="C85" s="1">
        <v>8</v>
      </c>
      <c r="D85" s="1" t="s">
        <v>45</v>
      </c>
      <c r="F85" s="17" t="s">
        <v>146</v>
      </c>
      <c r="G85" s="17" t="s">
        <v>146</v>
      </c>
      <c r="H85" s="9"/>
      <c r="J85">
        <v>20</v>
      </c>
      <c r="K85">
        <v>20</v>
      </c>
      <c r="L85" s="1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</row>
    <row r="86" spans="1:42" s="1" customFormat="1" x14ac:dyDescent="0.2">
      <c r="A86" s="12" t="s">
        <v>129</v>
      </c>
      <c r="B86" s="20"/>
      <c r="C86" s="1">
        <v>9</v>
      </c>
      <c r="D86" s="1" t="s">
        <v>36</v>
      </c>
      <c r="F86" s="17" t="s">
        <v>146</v>
      </c>
      <c r="G86" s="17" t="s">
        <v>146</v>
      </c>
      <c r="H86" s="9"/>
      <c r="J86">
        <v>50</v>
      </c>
      <c r="K86">
        <v>50</v>
      </c>
      <c r="L86" s="1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</row>
    <row r="87" spans="1:42" s="1" customFormat="1" x14ac:dyDescent="0.2">
      <c r="A87" s="12" t="s">
        <v>129</v>
      </c>
      <c r="B87" s="20"/>
      <c r="C87" s="1">
        <v>10</v>
      </c>
      <c r="D87" s="1" t="s">
        <v>40</v>
      </c>
      <c r="F87" s="17" t="s">
        <v>146</v>
      </c>
      <c r="G87" s="17" t="s">
        <v>146</v>
      </c>
      <c r="H87" s="9"/>
      <c r="J87">
        <v>30</v>
      </c>
      <c r="K87">
        <v>30</v>
      </c>
      <c r="L87" s="1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</row>
    <row r="88" spans="1:42" s="1" customFormat="1" x14ac:dyDescent="0.2">
      <c r="A88" s="12" t="s">
        <v>129</v>
      </c>
      <c r="B88" s="20"/>
      <c r="C88" s="1">
        <v>11</v>
      </c>
      <c r="D88" s="1" t="s">
        <v>41</v>
      </c>
      <c r="F88" s="19">
        <v>2003</v>
      </c>
      <c r="G88" s="23">
        <v>4500</v>
      </c>
      <c r="H88" s="9">
        <v>1</v>
      </c>
      <c r="I88" s="1" t="s">
        <v>170</v>
      </c>
      <c r="J88">
        <v>20</v>
      </c>
      <c r="K88">
        <v>20</v>
      </c>
      <c r="L88" s="1">
        <f>F88+J88</f>
        <v>2023</v>
      </c>
      <c r="M88" s="2">
        <v>0</v>
      </c>
      <c r="N88" s="2">
        <v>0</v>
      </c>
      <c r="O88" s="2">
        <v>0</v>
      </c>
      <c r="P88" s="2">
        <v>0</v>
      </c>
      <c r="Q88" s="2">
        <f>G88*1.25</f>
        <v>5625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f>Q88*1.25</f>
        <v>7031.25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</row>
    <row r="89" spans="1:42" s="1" customFormat="1" x14ac:dyDescent="0.2">
      <c r="A89" s="12" t="s">
        <v>129</v>
      </c>
      <c r="B89" s="20"/>
      <c r="C89" s="1">
        <v>12</v>
      </c>
      <c r="D89" s="1" t="s">
        <v>42</v>
      </c>
      <c r="E89" s="1" t="s">
        <v>1</v>
      </c>
      <c r="F89" s="19">
        <v>2003</v>
      </c>
      <c r="G89" s="23">
        <v>900</v>
      </c>
      <c r="H89" s="9">
        <v>1</v>
      </c>
      <c r="I89" s="1" t="s">
        <v>170</v>
      </c>
      <c r="J89">
        <v>10</v>
      </c>
      <c r="K89">
        <v>10</v>
      </c>
      <c r="L89" s="1">
        <f>F89+J89</f>
        <v>2013</v>
      </c>
      <c r="M89" s="2">
        <f>G89*1.25</f>
        <v>1125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f>M89*1.25</f>
        <v>1406.25</v>
      </c>
      <c r="X89" s="2">
        <v>0</v>
      </c>
      <c r="Y89" s="2">
        <v>0</v>
      </c>
      <c r="Z89" s="2">
        <v>0</v>
      </c>
      <c r="AA89" s="2">
        <f>Q89*1.25</f>
        <v>0</v>
      </c>
      <c r="AB89" s="2">
        <v>0</v>
      </c>
      <c r="AC89" s="2">
        <f>S89*1.25</f>
        <v>0</v>
      </c>
      <c r="AD89" s="2">
        <v>0</v>
      </c>
      <c r="AE89" s="2">
        <f>U89*1.25</f>
        <v>0</v>
      </c>
      <c r="AF89" s="2">
        <v>0</v>
      </c>
      <c r="AG89" s="2">
        <f>W89*1.25</f>
        <v>1757.8125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</row>
    <row r="90" spans="1:42" s="1" customFormat="1" x14ac:dyDescent="0.2">
      <c r="A90" s="12" t="s">
        <v>129</v>
      </c>
      <c r="B90" s="20"/>
      <c r="C90" s="1">
        <v>13</v>
      </c>
      <c r="D90" s="1" t="s">
        <v>37</v>
      </c>
      <c r="F90" s="19">
        <v>2009</v>
      </c>
      <c r="G90" s="23">
        <v>700</v>
      </c>
      <c r="H90" s="9">
        <v>1</v>
      </c>
      <c r="I90" s="1" t="s">
        <v>170</v>
      </c>
      <c r="J90">
        <v>10</v>
      </c>
      <c r="K90">
        <v>10</v>
      </c>
      <c r="L90" s="1">
        <f>F90+J90</f>
        <v>2019</v>
      </c>
      <c r="M90" s="2">
        <f>G90*1.25</f>
        <v>875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f>M90*1.25</f>
        <v>1093.75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f>W90*1.25</f>
        <v>1367.1875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</row>
    <row r="91" spans="1:42" s="1" customFormat="1" x14ac:dyDescent="0.2">
      <c r="A91" s="12" t="s">
        <v>129</v>
      </c>
      <c r="B91" s="20"/>
      <c r="C91" s="1">
        <v>14</v>
      </c>
      <c r="D91" s="1" t="s">
        <v>38</v>
      </c>
      <c r="F91" s="17" t="s">
        <v>146</v>
      </c>
      <c r="G91" s="17" t="s">
        <v>146</v>
      </c>
      <c r="H91" s="9"/>
      <c r="J91">
        <v>20</v>
      </c>
      <c r="K91">
        <v>20</v>
      </c>
      <c r="L91" s="1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</row>
    <row r="92" spans="1:42" s="1" customFormat="1" x14ac:dyDescent="0.2">
      <c r="A92" s="12" t="s">
        <v>129</v>
      </c>
      <c r="B92" s="20"/>
      <c r="C92" s="1">
        <v>15</v>
      </c>
      <c r="D92" s="1" t="s">
        <v>34</v>
      </c>
      <c r="F92" s="19">
        <v>2003</v>
      </c>
      <c r="G92" s="23">
        <v>5000</v>
      </c>
      <c r="H92" s="9">
        <v>1</v>
      </c>
      <c r="I92" s="1" t="s">
        <v>170</v>
      </c>
      <c r="J92">
        <v>15</v>
      </c>
      <c r="K92">
        <v>12</v>
      </c>
      <c r="L92" s="1">
        <f>F92+J92</f>
        <v>2018</v>
      </c>
      <c r="M92" s="2">
        <f t="shared" ref="M92:M93" si="8">G92*1.25</f>
        <v>6250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f>M92*1.25</f>
        <v>7812.5</v>
      </c>
      <c r="AC92" s="2">
        <v>0</v>
      </c>
      <c r="AD92" s="2">
        <v>0</v>
      </c>
      <c r="AE92" s="2">
        <v>0</v>
      </c>
      <c r="AF92" s="2">
        <v>0</v>
      </c>
      <c r="AG92" s="2">
        <f>U92*1.25</f>
        <v>0</v>
      </c>
      <c r="AH92" s="2">
        <v>0</v>
      </c>
      <c r="AI92" s="2">
        <v>0</v>
      </c>
      <c r="AJ92" s="2">
        <v>0</v>
      </c>
      <c r="AK92" s="2">
        <f>Y92*1.25</f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</row>
    <row r="93" spans="1:42" s="1" customFormat="1" x14ac:dyDescent="0.2">
      <c r="A93" s="12" t="s">
        <v>129</v>
      </c>
      <c r="B93" s="20"/>
      <c r="C93" s="1">
        <v>16</v>
      </c>
      <c r="D93" s="1" t="s">
        <v>35</v>
      </c>
      <c r="F93" s="19">
        <v>2003</v>
      </c>
      <c r="G93" s="23">
        <v>3000</v>
      </c>
      <c r="H93" s="9">
        <v>1</v>
      </c>
      <c r="I93" s="1" t="s">
        <v>170</v>
      </c>
      <c r="J93">
        <v>15</v>
      </c>
      <c r="K93">
        <v>15</v>
      </c>
      <c r="L93" s="1">
        <f>F93+J93</f>
        <v>2018</v>
      </c>
      <c r="M93" s="2">
        <f t="shared" si="8"/>
        <v>3750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f>M93*1.25</f>
        <v>4687.5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</row>
    <row r="94" spans="1:42" s="19" customFormat="1" x14ac:dyDescent="0.2">
      <c r="A94" s="20" t="s">
        <v>132</v>
      </c>
      <c r="B94" s="20"/>
      <c r="C94" s="27"/>
      <c r="D94" s="12" t="s">
        <v>132</v>
      </c>
      <c r="E94" s="27"/>
      <c r="F94" s="27"/>
      <c r="G94" s="28"/>
      <c r="H94" s="29"/>
      <c r="I94" s="27"/>
      <c r="J94" s="37"/>
      <c r="K94" s="37"/>
      <c r="L94" s="27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7"/>
      <c r="AP94" s="27"/>
    </row>
    <row r="95" spans="1:42" s="1" customFormat="1" x14ac:dyDescent="0.2">
      <c r="A95" s="12" t="s">
        <v>132</v>
      </c>
      <c r="B95" s="20"/>
      <c r="C95" s="1">
        <v>1</v>
      </c>
      <c r="D95" s="1" t="s">
        <v>31</v>
      </c>
      <c r="E95" s="1" t="s">
        <v>1</v>
      </c>
      <c r="F95" s="19">
        <v>2009</v>
      </c>
      <c r="G95" s="23">
        <v>30000</v>
      </c>
      <c r="H95" s="9">
        <v>1</v>
      </c>
      <c r="I95" s="1" t="s">
        <v>170</v>
      </c>
      <c r="J95">
        <v>40</v>
      </c>
      <c r="K95">
        <v>40</v>
      </c>
      <c r="L95" s="1">
        <f>F95+J95</f>
        <v>2049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</row>
    <row r="96" spans="1:42" s="1" customFormat="1" x14ac:dyDescent="0.2">
      <c r="A96" s="12" t="s">
        <v>132</v>
      </c>
      <c r="B96" s="20"/>
      <c r="C96" s="1">
        <v>2</v>
      </c>
      <c r="D96" s="1" t="s">
        <v>32</v>
      </c>
      <c r="E96" s="1" t="s">
        <v>1</v>
      </c>
      <c r="F96" s="19">
        <v>2015</v>
      </c>
      <c r="G96" s="23">
        <v>20000</v>
      </c>
      <c r="H96" s="9">
        <v>1</v>
      </c>
      <c r="I96" s="1" t="s">
        <v>170</v>
      </c>
      <c r="J96">
        <v>55</v>
      </c>
      <c r="K96">
        <v>55</v>
      </c>
      <c r="L96" s="1">
        <f>F96+J96</f>
        <v>2070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</row>
    <row r="97" spans="1:42" s="1" customFormat="1" x14ac:dyDescent="0.2">
      <c r="A97" s="12" t="s">
        <v>132</v>
      </c>
      <c r="B97" s="20"/>
      <c r="C97" s="1">
        <v>3</v>
      </c>
      <c r="D97" s="1" t="s">
        <v>33</v>
      </c>
      <c r="F97" s="17" t="s">
        <v>146</v>
      </c>
      <c r="G97" s="17" t="s">
        <v>146</v>
      </c>
      <c r="H97" s="9"/>
      <c r="J97">
        <v>20</v>
      </c>
      <c r="K97">
        <v>20</v>
      </c>
      <c r="L97" s="1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</row>
    <row r="98" spans="1:42" s="1" customFormat="1" x14ac:dyDescent="0.2">
      <c r="A98" s="12" t="s">
        <v>132</v>
      </c>
      <c r="B98" s="20"/>
      <c r="C98" s="1">
        <v>4</v>
      </c>
      <c r="D98" s="1" t="s">
        <v>39</v>
      </c>
      <c r="F98" s="17" t="s">
        <v>146</v>
      </c>
      <c r="G98" s="17" t="s">
        <v>146</v>
      </c>
      <c r="H98" s="9"/>
      <c r="J98">
        <v>15</v>
      </c>
      <c r="K98">
        <v>15</v>
      </c>
      <c r="L98" s="1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</row>
    <row r="99" spans="1:42" s="1" customFormat="1" x14ac:dyDescent="0.2">
      <c r="A99" s="12" t="s">
        <v>132</v>
      </c>
      <c r="B99" s="20"/>
      <c r="C99" s="1">
        <v>5</v>
      </c>
      <c r="D99" s="1" t="s">
        <v>166</v>
      </c>
      <c r="F99" s="19">
        <v>2009</v>
      </c>
      <c r="G99" s="23">
        <v>2000</v>
      </c>
      <c r="H99" s="9">
        <v>1</v>
      </c>
      <c r="I99" s="1" t="s">
        <v>170</v>
      </c>
      <c r="J99">
        <v>20</v>
      </c>
      <c r="K99">
        <v>20</v>
      </c>
      <c r="L99" s="1">
        <f>F99+J99</f>
        <v>2029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f>G99*1.25</f>
        <v>2500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</row>
    <row r="100" spans="1:42" s="1" customFormat="1" x14ac:dyDescent="0.2">
      <c r="A100" s="12" t="s">
        <v>132</v>
      </c>
      <c r="B100" s="20"/>
      <c r="C100" s="1">
        <v>6</v>
      </c>
      <c r="D100" s="1" t="s">
        <v>43</v>
      </c>
      <c r="F100" s="19">
        <v>2009</v>
      </c>
      <c r="G100" s="23">
        <v>2000</v>
      </c>
      <c r="H100" s="9">
        <v>1</v>
      </c>
      <c r="I100" s="1" t="s">
        <v>170</v>
      </c>
      <c r="J100">
        <v>20</v>
      </c>
      <c r="K100">
        <v>20</v>
      </c>
      <c r="L100" s="1">
        <f>F100+J100</f>
        <v>2029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f>G100*1.25</f>
        <v>2500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</row>
    <row r="101" spans="1:42" s="1" customFormat="1" x14ac:dyDescent="0.2">
      <c r="A101" s="12" t="s">
        <v>132</v>
      </c>
      <c r="B101" s="20"/>
      <c r="C101" s="1">
        <v>7</v>
      </c>
      <c r="D101" s="1" t="s">
        <v>44</v>
      </c>
      <c r="F101" s="17" t="s">
        <v>146</v>
      </c>
      <c r="G101" s="17" t="s">
        <v>146</v>
      </c>
      <c r="H101" s="9"/>
      <c r="J101">
        <v>20</v>
      </c>
      <c r="K101">
        <v>20</v>
      </c>
      <c r="L101" s="1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</row>
    <row r="102" spans="1:42" s="1" customFormat="1" x14ac:dyDescent="0.2">
      <c r="A102" s="12" t="s">
        <v>132</v>
      </c>
      <c r="B102" s="20"/>
      <c r="C102" s="1">
        <v>8</v>
      </c>
      <c r="D102" s="1" t="s">
        <v>45</v>
      </c>
      <c r="F102" s="17" t="s">
        <v>146</v>
      </c>
      <c r="G102" s="17" t="s">
        <v>146</v>
      </c>
      <c r="H102" s="9"/>
      <c r="J102">
        <v>20</v>
      </c>
      <c r="K102">
        <v>20</v>
      </c>
      <c r="L102" s="1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</row>
    <row r="103" spans="1:42" s="1" customFormat="1" x14ac:dyDescent="0.2">
      <c r="A103" s="12" t="s">
        <v>132</v>
      </c>
      <c r="B103" s="20"/>
      <c r="C103" s="1">
        <v>9</v>
      </c>
      <c r="D103" s="1" t="s">
        <v>36</v>
      </c>
      <c r="F103" s="19">
        <v>2009</v>
      </c>
      <c r="G103" s="23">
        <v>10000</v>
      </c>
      <c r="H103" s="9">
        <v>1</v>
      </c>
      <c r="I103" s="1" t="s">
        <v>170</v>
      </c>
      <c r="J103">
        <v>50</v>
      </c>
      <c r="K103">
        <v>50</v>
      </c>
      <c r="L103" s="1">
        <f>F103+J103</f>
        <v>2059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</row>
    <row r="104" spans="1:42" s="1" customFormat="1" x14ac:dyDescent="0.2">
      <c r="A104" s="12" t="s">
        <v>132</v>
      </c>
      <c r="B104" s="20"/>
      <c r="C104" s="1">
        <v>10</v>
      </c>
      <c r="D104" s="1" t="s">
        <v>40</v>
      </c>
      <c r="F104" s="17" t="s">
        <v>146</v>
      </c>
      <c r="G104" s="17" t="s">
        <v>146</v>
      </c>
      <c r="H104" s="9"/>
      <c r="J104">
        <v>30</v>
      </c>
      <c r="K104">
        <v>30</v>
      </c>
      <c r="L104" s="1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</row>
    <row r="105" spans="1:42" s="1" customFormat="1" x14ac:dyDescent="0.2">
      <c r="A105" s="12" t="s">
        <v>132</v>
      </c>
      <c r="B105" s="20"/>
      <c r="C105" s="1">
        <v>11</v>
      </c>
      <c r="D105" s="1" t="s">
        <v>41</v>
      </c>
      <c r="F105" s="17" t="s">
        <v>146</v>
      </c>
      <c r="G105" s="17" t="s">
        <v>146</v>
      </c>
      <c r="H105" s="9"/>
      <c r="J105">
        <v>20</v>
      </c>
      <c r="K105">
        <v>20</v>
      </c>
      <c r="L105" s="1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</row>
    <row r="106" spans="1:42" s="1" customFormat="1" x14ac:dyDescent="0.2">
      <c r="A106" s="12" t="s">
        <v>132</v>
      </c>
      <c r="B106" s="20"/>
      <c r="C106" s="1">
        <v>12</v>
      </c>
      <c r="D106" s="1" t="s">
        <v>42</v>
      </c>
      <c r="E106" s="1" t="s">
        <v>1</v>
      </c>
      <c r="F106" s="19">
        <v>2016</v>
      </c>
      <c r="G106" s="23">
        <v>500</v>
      </c>
      <c r="H106" s="9">
        <v>1</v>
      </c>
      <c r="I106" s="1" t="s">
        <v>170</v>
      </c>
      <c r="J106">
        <v>5</v>
      </c>
      <c r="K106">
        <v>5</v>
      </c>
      <c r="L106" s="1">
        <f>F106+J106</f>
        <v>2021</v>
      </c>
      <c r="M106" s="2">
        <v>0</v>
      </c>
      <c r="N106" s="2">
        <v>0</v>
      </c>
      <c r="O106" s="2">
        <f>G106*1.25</f>
        <v>625</v>
      </c>
      <c r="P106" s="2">
        <v>0</v>
      </c>
      <c r="Q106" s="2">
        <v>0</v>
      </c>
      <c r="R106" s="2">
        <f>M106*1.25</f>
        <v>0</v>
      </c>
      <c r="S106" s="2">
        <f>N106*1.25</f>
        <v>0</v>
      </c>
      <c r="T106" s="2">
        <f>O106*1.25</f>
        <v>781.25</v>
      </c>
      <c r="U106" s="2">
        <v>0</v>
      </c>
      <c r="V106" s="2">
        <v>0</v>
      </c>
      <c r="W106" s="2">
        <f>R106*1.25</f>
        <v>0</v>
      </c>
      <c r="X106" s="2">
        <f>S106*1.25</f>
        <v>0</v>
      </c>
      <c r="Y106" s="2">
        <f>T106*1.25</f>
        <v>976.5625</v>
      </c>
      <c r="Z106" s="2">
        <v>0</v>
      </c>
      <c r="AA106" s="2">
        <v>0</v>
      </c>
      <c r="AB106" s="2">
        <f>W106*1.25</f>
        <v>0</v>
      </c>
      <c r="AC106" s="2">
        <f>X106*1.25</f>
        <v>0</v>
      </c>
      <c r="AD106" s="2">
        <f>Y106*1.25</f>
        <v>1220.703125</v>
      </c>
      <c r="AE106" s="2">
        <v>0</v>
      </c>
      <c r="AF106" s="2">
        <v>0</v>
      </c>
      <c r="AG106" s="2">
        <f>AB106*1.25</f>
        <v>0</v>
      </c>
      <c r="AH106" s="2">
        <f>AC106*1.25</f>
        <v>0</v>
      </c>
      <c r="AI106" s="2">
        <f>AD106*1.25</f>
        <v>1525.87890625</v>
      </c>
      <c r="AJ106" s="2">
        <v>0</v>
      </c>
      <c r="AK106" s="2">
        <v>0</v>
      </c>
      <c r="AL106" s="2">
        <v>0</v>
      </c>
      <c r="AM106" s="2">
        <v>0</v>
      </c>
      <c r="AN106" s="2">
        <f>AI106*1.25</f>
        <v>1907.3486328125</v>
      </c>
      <c r="AO106" s="2">
        <v>0</v>
      </c>
      <c r="AP106" s="2">
        <v>0</v>
      </c>
    </row>
    <row r="107" spans="1:42" s="1" customFormat="1" x14ac:dyDescent="0.2">
      <c r="A107" s="12" t="s">
        <v>132</v>
      </c>
      <c r="B107" s="20"/>
      <c r="C107" s="1">
        <v>13</v>
      </c>
      <c r="D107" s="1" t="s">
        <v>37</v>
      </c>
      <c r="F107" s="19">
        <v>2009</v>
      </c>
      <c r="G107" s="23">
        <v>2500</v>
      </c>
      <c r="H107" s="9">
        <v>1</v>
      </c>
      <c r="I107" s="1" t="s">
        <v>170</v>
      </c>
      <c r="J107">
        <v>10</v>
      </c>
      <c r="K107">
        <v>10</v>
      </c>
      <c r="L107" s="1">
        <f>F107+J107</f>
        <v>2019</v>
      </c>
      <c r="M107" s="2">
        <f>G107*1.25</f>
        <v>3125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f>M107*1.25</f>
        <v>3906.25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f>W107*1.25</f>
        <v>4882.8125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</row>
    <row r="108" spans="1:42" s="1" customFormat="1" x14ac:dyDescent="0.2">
      <c r="A108" s="12" t="s">
        <v>132</v>
      </c>
      <c r="B108" s="20"/>
      <c r="C108" s="1">
        <v>14</v>
      </c>
      <c r="D108" s="1" t="s">
        <v>38</v>
      </c>
      <c r="F108" s="17" t="s">
        <v>146</v>
      </c>
      <c r="G108" s="17" t="s">
        <v>146</v>
      </c>
      <c r="H108" s="9"/>
      <c r="J108">
        <v>20</v>
      </c>
      <c r="K108">
        <v>20</v>
      </c>
      <c r="L108" s="1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</row>
    <row r="109" spans="1:42" s="1" customFormat="1" x14ac:dyDescent="0.2">
      <c r="A109" s="12" t="s">
        <v>132</v>
      </c>
      <c r="B109" s="20"/>
      <c r="C109" s="1">
        <v>15</v>
      </c>
      <c r="D109" s="1" t="s">
        <v>34</v>
      </c>
      <c r="F109" s="19">
        <v>2009</v>
      </c>
      <c r="G109" s="23">
        <v>3000</v>
      </c>
      <c r="H109" s="9">
        <v>1</v>
      </c>
      <c r="I109" s="1" t="s">
        <v>170</v>
      </c>
      <c r="J109">
        <v>12</v>
      </c>
      <c r="K109">
        <v>12</v>
      </c>
      <c r="L109" s="1">
        <f>F109+J109</f>
        <v>2021</v>
      </c>
      <c r="M109" s="2">
        <v>0</v>
      </c>
      <c r="N109" s="2">
        <v>0</v>
      </c>
      <c r="O109" s="2">
        <f>G109*1.25</f>
        <v>3750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f>O109*1.25</f>
        <v>4687.5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f>AA109*1.25</f>
        <v>5859.375</v>
      </c>
      <c r="AN109" s="2">
        <v>0</v>
      </c>
      <c r="AO109" s="2">
        <v>0</v>
      </c>
      <c r="AP109" s="2">
        <v>0</v>
      </c>
    </row>
    <row r="110" spans="1:42" s="1" customFormat="1" x14ac:dyDescent="0.2">
      <c r="A110" s="12" t="s">
        <v>132</v>
      </c>
      <c r="B110" s="20"/>
      <c r="C110" s="1">
        <v>16</v>
      </c>
      <c r="D110" s="1" t="s">
        <v>35</v>
      </c>
      <c r="F110" s="19">
        <v>2009</v>
      </c>
      <c r="G110" s="23">
        <v>7000</v>
      </c>
      <c r="H110" s="9">
        <v>1</v>
      </c>
      <c r="I110" s="1" t="s">
        <v>170</v>
      </c>
      <c r="J110">
        <v>15</v>
      </c>
      <c r="K110">
        <v>15</v>
      </c>
      <c r="L110" s="1">
        <f>F110+J110</f>
        <v>2024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f>G110*1.25</f>
        <v>8750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f>R110*1.25</f>
        <v>10937.5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</row>
    <row r="111" spans="1:42" s="19" customFormat="1" x14ac:dyDescent="0.2">
      <c r="A111" s="20" t="s">
        <v>3</v>
      </c>
      <c r="B111" s="20"/>
      <c r="C111" s="27"/>
      <c r="D111" s="12" t="s">
        <v>3</v>
      </c>
      <c r="E111" s="27"/>
      <c r="F111" s="27"/>
      <c r="G111" s="28"/>
      <c r="H111" s="29"/>
      <c r="I111" s="27"/>
      <c r="J111" s="37"/>
      <c r="K111" s="37"/>
      <c r="L111" s="27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7"/>
      <c r="AP111" s="27"/>
    </row>
    <row r="112" spans="1:42" s="1" customFormat="1" x14ac:dyDescent="0.2">
      <c r="A112" s="12" t="s">
        <v>3</v>
      </c>
      <c r="B112" s="20"/>
      <c r="C112" s="1">
        <v>1</v>
      </c>
      <c r="D112" s="1" t="s">
        <v>31</v>
      </c>
      <c r="E112" s="1" t="s">
        <v>1</v>
      </c>
      <c r="F112" s="19">
        <v>1995</v>
      </c>
      <c r="G112" s="23">
        <v>40000</v>
      </c>
      <c r="H112" s="9">
        <v>1</v>
      </c>
      <c r="I112" s="1" t="s">
        <v>170</v>
      </c>
      <c r="J112">
        <v>25</v>
      </c>
      <c r="K112">
        <v>25</v>
      </c>
      <c r="L112" s="1">
        <f t="shared" ref="L112:L117" si="9">F112+J112</f>
        <v>2020</v>
      </c>
      <c r="M112" s="2">
        <v>0</v>
      </c>
      <c r="N112" s="2">
        <f>G112*1.25</f>
        <v>50000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f>N112*1.25</f>
        <v>62500</v>
      </c>
      <c r="AN112" s="2">
        <v>0</v>
      </c>
      <c r="AO112" s="2">
        <v>0</v>
      </c>
      <c r="AP112" s="2">
        <v>0</v>
      </c>
    </row>
    <row r="113" spans="1:42" s="1" customFormat="1" x14ac:dyDescent="0.2">
      <c r="A113" s="12" t="s">
        <v>3</v>
      </c>
      <c r="B113" s="20"/>
      <c r="C113" s="1">
        <v>2</v>
      </c>
      <c r="D113" s="1" t="s">
        <v>32</v>
      </c>
      <c r="E113" s="1" t="s">
        <v>1</v>
      </c>
      <c r="F113" s="19">
        <v>2016</v>
      </c>
      <c r="G113" s="23">
        <v>10000</v>
      </c>
      <c r="H113" s="9">
        <v>1</v>
      </c>
      <c r="I113" s="1" t="s">
        <v>170</v>
      </c>
      <c r="J113">
        <v>55</v>
      </c>
      <c r="K113">
        <v>55</v>
      </c>
      <c r="L113" s="1">
        <f t="shared" si="9"/>
        <v>2071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</row>
    <row r="114" spans="1:42" s="1" customFormat="1" x14ac:dyDescent="0.2">
      <c r="A114" s="12" t="s">
        <v>3</v>
      </c>
      <c r="B114" s="20"/>
      <c r="C114" s="1">
        <v>3</v>
      </c>
      <c r="D114" s="1" t="s">
        <v>33</v>
      </c>
      <c r="F114" s="19">
        <v>1972</v>
      </c>
      <c r="G114" s="23">
        <v>9000</v>
      </c>
      <c r="H114" s="9">
        <v>1</v>
      </c>
      <c r="I114" s="1" t="s">
        <v>170</v>
      </c>
      <c r="J114">
        <v>50</v>
      </c>
      <c r="K114">
        <v>50</v>
      </c>
      <c r="L114" s="1">
        <f t="shared" si="9"/>
        <v>2022</v>
      </c>
      <c r="M114" s="2">
        <v>0</v>
      </c>
      <c r="N114" s="2">
        <v>0</v>
      </c>
      <c r="O114" s="2">
        <v>0</v>
      </c>
      <c r="P114" s="2">
        <f>G114*1.25</f>
        <v>11250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</row>
    <row r="115" spans="1:42" s="1" customFormat="1" x14ac:dyDescent="0.2">
      <c r="A115" s="12" t="s">
        <v>3</v>
      </c>
      <c r="B115" s="20"/>
      <c r="C115" s="1">
        <v>4</v>
      </c>
      <c r="D115" s="1" t="s">
        <v>39</v>
      </c>
      <c r="F115" s="19">
        <v>2000</v>
      </c>
      <c r="G115" s="23">
        <v>2000</v>
      </c>
      <c r="H115" s="9">
        <v>1</v>
      </c>
      <c r="I115" s="1" t="s">
        <v>170</v>
      </c>
      <c r="J115">
        <v>20</v>
      </c>
      <c r="K115">
        <v>20</v>
      </c>
      <c r="L115" s="1">
        <f t="shared" si="9"/>
        <v>2020</v>
      </c>
      <c r="M115" s="2">
        <v>0</v>
      </c>
      <c r="N115" s="2">
        <f>G115*1.25</f>
        <v>2500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f>N115*1.25</f>
        <v>3125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</row>
    <row r="116" spans="1:42" s="1" customFormat="1" x14ac:dyDescent="0.2">
      <c r="A116" s="12" t="s">
        <v>3</v>
      </c>
      <c r="B116" s="20"/>
      <c r="C116" s="1">
        <v>5</v>
      </c>
      <c r="D116" s="1" t="s">
        <v>166</v>
      </c>
      <c r="F116" s="19">
        <v>1995</v>
      </c>
      <c r="G116" s="23">
        <v>3500</v>
      </c>
      <c r="H116" s="9">
        <v>1</v>
      </c>
      <c r="I116" s="1" t="s">
        <v>170</v>
      </c>
      <c r="J116">
        <v>30</v>
      </c>
      <c r="K116">
        <v>30</v>
      </c>
      <c r="L116" s="1">
        <f t="shared" si="9"/>
        <v>2025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f>G116*1.25</f>
        <v>4375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</row>
    <row r="117" spans="1:42" s="1" customFormat="1" x14ac:dyDescent="0.2">
      <c r="A117" s="12" t="s">
        <v>3</v>
      </c>
      <c r="B117" s="20"/>
      <c r="C117" s="1">
        <v>6</v>
      </c>
      <c r="D117" s="1" t="s">
        <v>43</v>
      </c>
      <c r="F117" s="19">
        <v>1995</v>
      </c>
      <c r="G117" s="23">
        <v>3500</v>
      </c>
      <c r="H117" s="9">
        <v>1</v>
      </c>
      <c r="I117" s="1" t="s">
        <v>170</v>
      </c>
      <c r="J117">
        <v>30</v>
      </c>
      <c r="K117">
        <v>30</v>
      </c>
      <c r="L117" s="1">
        <f t="shared" si="9"/>
        <v>2025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f>G117*1.25</f>
        <v>4375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</row>
    <row r="118" spans="1:42" s="1" customFormat="1" x14ac:dyDescent="0.2">
      <c r="A118" s="12" t="s">
        <v>3</v>
      </c>
      <c r="B118" s="20"/>
      <c r="C118" s="1">
        <v>7</v>
      </c>
      <c r="D118" s="1" t="s">
        <v>44</v>
      </c>
      <c r="F118" s="21" t="s">
        <v>146</v>
      </c>
      <c r="G118" s="21" t="s">
        <v>146</v>
      </c>
      <c r="H118" s="9"/>
      <c r="J118">
        <v>20</v>
      </c>
      <c r="K118">
        <v>20</v>
      </c>
      <c r="L118" s="1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</row>
    <row r="119" spans="1:42" s="1" customFormat="1" x14ac:dyDescent="0.2">
      <c r="A119" s="12" t="s">
        <v>3</v>
      </c>
      <c r="B119" s="20"/>
      <c r="C119" s="1">
        <v>8</v>
      </c>
      <c r="D119" s="1" t="s">
        <v>45</v>
      </c>
      <c r="F119" s="19">
        <v>2014</v>
      </c>
      <c r="G119" s="23">
        <v>7000</v>
      </c>
      <c r="H119" s="9">
        <v>1</v>
      </c>
      <c r="I119" s="1" t="s">
        <v>170</v>
      </c>
      <c r="J119">
        <v>20</v>
      </c>
      <c r="K119">
        <v>20</v>
      </c>
      <c r="L119" s="1">
        <f>F119+J119</f>
        <v>2034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f>G119*1.25</f>
        <v>8750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</row>
    <row r="120" spans="1:42" s="1" customFormat="1" x14ac:dyDescent="0.2">
      <c r="A120" s="12" t="s">
        <v>3</v>
      </c>
      <c r="B120" s="20"/>
      <c r="C120" s="1">
        <v>9</v>
      </c>
      <c r="D120" s="1" t="s">
        <v>36</v>
      </c>
      <c r="F120" s="21" t="s">
        <v>146</v>
      </c>
      <c r="G120" s="21" t="s">
        <v>146</v>
      </c>
      <c r="H120" s="9"/>
      <c r="J120">
        <v>50</v>
      </c>
      <c r="K120">
        <v>50</v>
      </c>
      <c r="L120" s="1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</row>
    <row r="121" spans="1:42" s="1" customFormat="1" x14ac:dyDescent="0.2">
      <c r="A121" s="12" t="s">
        <v>3</v>
      </c>
      <c r="B121" s="20"/>
      <c r="C121" s="1">
        <v>10</v>
      </c>
      <c r="D121" s="1" t="s">
        <v>40</v>
      </c>
      <c r="F121" s="21" t="s">
        <v>146</v>
      </c>
      <c r="G121" s="21" t="s">
        <v>146</v>
      </c>
      <c r="H121" s="9"/>
      <c r="J121">
        <v>30</v>
      </c>
      <c r="K121">
        <v>30</v>
      </c>
      <c r="L121" s="1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</row>
    <row r="122" spans="1:42" s="1" customFormat="1" x14ac:dyDescent="0.2">
      <c r="A122" s="12" t="s">
        <v>3</v>
      </c>
      <c r="B122" s="20"/>
      <c r="C122" s="1">
        <v>11</v>
      </c>
      <c r="D122" s="1" t="s">
        <v>41</v>
      </c>
      <c r="F122" s="19">
        <v>2010</v>
      </c>
      <c r="G122" s="23">
        <v>15000</v>
      </c>
      <c r="H122" s="9">
        <v>1</v>
      </c>
      <c r="I122" s="1" t="s">
        <v>170</v>
      </c>
      <c r="J122">
        <v>20</v>
      </c>
      <c r="K122">
        <v>20</v>
      </c>
      <c r="L122" s="1">
        <f>F122+J122</f>
        <v>2030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f>G122*1.25</f>
        <v>18750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</row>
    <row r="123" spans="1:42" s="1" customFormat="1" x14ac:dyDescent="0.2">
      <c r="A123" s="12" t="s">
        <v>3</v>
      </c>
      <c r="B123" s="20"/>
      <c r="C123" s="1">
        <v>12</v>
      </c>
      <c r="D123" s="1" t="s">
        <v>42</v>
      </c>
      <c r="E123" s="1" t="s">
        <v>1</v>
      </c>
      <c r="F123" s="19">
        <v>2012</v>
      </c>
      <c r="G123" s="23">
        <v>2500</v>
      </c>
      <c r="H123" s="9">
        <v>1</v>
      </c>
      <c r="I123" s="1" t="s">
        <v>170</v>
      </c>
      <c r="J123">
        <v>5</v>
      </c>
      <c r="K123">
        <v>5</v>
      </c>
      <c r="L123" s="1">
        <f>F123+J123</f>
        <v>2017</v>
      </c>
      <c r="M123" s="2">
        <f>G123*1.25</f>
        <v>3125</v>
      </c>
      <c r="N123" s="2">
        <v>0</v>
      </c>
      <c r="O123" s="2">
        <v>0</v>
      </c>
      <c r="P123" s="2">
        <v>0</v>
      </c>
      <c r="Q123" s="2">
        <v>0</v>
      </c>
      <c r="R123" s="2">
        <f>M123*1.25</f>
        <v>3906.25</v>
      </c>
      <c r="S123" s="2">
        <v>0</v>
      </c>
      <c r="T123" s="2">
        <v>0</v>
      </c>
      <c r="U123" s="2">
        <f>P123*1.25</f>
        <v>0</v>
      </c>
      <c r="V123" s="2">
        <v>0</v>
      </c>
      <c r="W123" s="2">
        <f>R123*1.25</f>
        <v>4882.8125</v>
      </c>
      <c r="X123" s="2">
        <v>0</v>
      </c>
      <c r="Y123" s="2">
        <v>0</v>
      </c>
      <c r="Z123" s="2">
        <f>U123*1.25</f>
        <v>0</v>
      </c>
      <c r="AA123" s="2">
        <v>0</v>
      </c>
      <c r="AB123" s="2">
        <f>W123*1.25</f>
        <v>6103.515625</v>
      </c>
      <c r="AC123" s="2">
        <v>0</v>
      </c>
      <c r="AD123" s="2">
        <v>0</v>
      </c>
      <c r="AE123" s="2">
        <f>Z123*1.25</f>
        <v>0</v>
      </c>
      <c r="AF123" s="2">
        <v>0</v>
      </c>
      <c r="AG123" s="2">
        <f>AB123*1.25</f>
        <v>7629.39453125</v>
      </c>
      <c r="AH123" s="2">
        <v>0</v>
      </c>
      <c r="AI123" s="2">
        <v>0</v>
      </c>
      <c r="AJ123" s="2">
        <f>AE123*1.25</f>
        <v>0</v>
      </c>
      <c r="AK123" s="2">
        <v>0</v>
      </c>
      <c r="AL123" s="2">
        <f>AG123*1.25</f>
        <v>9536.7431640625</v>
      </c>
      <c r="AM123" s="2">
        <v>0</v>
      </c>
      <c r="AN123" s="2">
        <v>0</v>
      </c>
      <c r="AO123" s="2">
        <v>0</v>
      </c>
      <c r="AP123" s="2">
        <v>0</v>
      </c>
    </row>
    <row r="124" spans="1:42" s="1" customFormat="1" x14ac:dyDescent="0.2">
      <c r="A124" s="12" t="s">
        <v>3</v>
      </c>
      <c r="B124" s="20"/>
      <c r="C124" s="1">
        <v>13</v>
      </c>
      <c r="D124" s="1" t="s">
        <v>37</v>
      </c>
      <c r="F124" s="19">
        <v>2012</v>
      </c>
      <c r="G124" s="23">
        <v>800</v>
      </c>
      <c r="H124" s="9">
        <v>1</v>
      </c>
      <c r="I124" s="1" t="s">
        <v>170</v>
      </c>
      <c r="J124">
        <v>10</v>
      </c>
      <c r="K124">
        <v>10</v>
      </c>
      <c r="L124" s="19">
        <f>F124+J124</f>
        <v>2022</v>
      </c>
      <c r="M124" s="2">
        <v>0</v>
      </c>
      <c r="N124" s="2">
        <v>0</v>
      </c>
      <c r="O124" s="2">
        <v>0</v>
      </c>
      <c r="P124" s="2">
        <f>G124*1.25</f>
        <v>1000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f>P124*1.25</f>
        <v>1250</v>
      </c>
      <c r="AA124" s="2">
        <f>Q124*1.25</f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f>Z124*1.25</f>
        <v>1562.5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</row>
    <row r="125" spans="1:42" s="1" customFormat="1" x14ac:dyDescent="0.2">
      <c r="A125" s="12" t="s">
        <v>3</v>
      </c>
      <c r="B125" s="20"/>
      <c r="C125" s="1">
        <v>14</v>
      </c>
      <c r="D125" s="1" t="s">
        <v>38</v>
      </c>
      <c r="F125" s="21" t="s">
        <v>146</v>
      </c>
      <c r="G125" s="21" t="s">
        <v>146</v>
      </c>
      <c r="H125" s="9"/>
      <c r="J125">
        <v>20</v>
      </c>
      <c r="K125">
        <v>20</v>
      </c>
      <c r="L125" s="1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</row>
    <row r="126" spans="1:42" s="1" customFormat="1" x14ac:dyDescent="0.2">
      <c r="A126" s="12" t="s">
        <v>3</v>
      </c>
      <c r="B126" s="20"/>
      <c r="C126" s="1">
        <v>15</v>
      </c>
      <c r="D126" s="1" t="s">
        <v>34</v>
      </c>
      <c r="E126" s="1" t="s">
        <v>172</v>
      </c>
      <c r="F126" s="19">
        <v>2015</v>
      </c>
      <c r="G126" s="23">
        <v>7500</v>
      </c>
      <c r="H126" s="9">
        <v>1</v>
      </c>
      <c r="I126" s="1" t="s">
        <v>170</v>
      </c>
      <c r="J126">
        <v>5</v>
      </c>
      <c r="K126">
        <v>12</v>
      </c>
      <c r="L126" s="19">
        <f>F126+J126</f>
        <v>2020</v>
      </c>
      <c r="M126" s="2">
        <v>0</v>
      </c>
      <c r="N126" s="2">
        <f>G126*1.25</f>
        <v>9375</v>
      </c>
      <c r="O126" s="2">
        <v>0</v>
      </c>
      <c r="P126" s="2">
        <v>0</v>
      </c>
      <c r="Q126" s="2">
        <v>0</v>
      </c>
      <c r="R126" s="2">
        <v>0</v>
      </c>
      <c r="S126" s="2">
        <f>N126*1.25</f>
        <v>11718.75</v>
      </c>
      <c r="T126" s="2">
        <v>0</v>
      </c>
      <c r="U126" s="2">
        <v>0</v>
      </c>
      <c r="V126" s="2">
        <v>0</v>
      </c>
      <c r="W126" s="2">
        <v>0</v>
      </c>
      <c r="X126" s="2">
        <f>S126*1.25</f>
        <v>14648.4375</v>
      </c>
      <c r="Y126" s="2">
        <v>0</v>
      </c>
      <c r="Z126" s="2">
        <v>0</v>
      </c>
      <c r="AA126" s="2">
        <v>0</v>
      </c>
      <c r="AB126" s="2">
        <v>0</v>
      </c>
      <c r="AC126" s="2">
        <f>X126*1.25</f>
        <v>18310.546875</v>
      </c>
      <c r="AD126" s="2">
        <v>0</v>
      </c>
      <c r="AE126" s="2">
        <v>0</v>
      </c>
      <c r="AF126" s="2">
        <f>T126*1.25</f>
        <v>0</v>
      </c>
      <c r="AG126" s="2">
        <v>0</v>
      </c>
      <c r="AH126" s="2">
        <f>AC126*1.25</f>
        <v>22888.18359375</v>
      </c>
      <c r="AI126" s="2">
        <v>0</v>
      </c>
      <c r="AJ126" s="2">
        <v>0</v>
      </c>
      <c r="AK126" s="2">
        <v>0</v>
      </c>
      <c r="AL126" s="2">
        <v>0</v>
      </c>
      <c r="AM126" s="2">
        <f>AH126*1.25</f>
        <v>28610.2294921875</v>
      </c>
      <c r="AN126" s="2">
        <v>0</v>
      </c>
      <c r="AO126" s="2">
        <v>0</v>
      </c>
      <c r="AP126" s="2">
        <v>0</v>
      </c>
    </row>
    <row r="127" spans="1:42" s="1" customFormat="1" x14ac:dyDescent="0.2">
      <c r="A127" s="12" t="s">
        <v>3</v>
      </c>
      <c r="B127" s="20"/>
      <c r="C127" s="1">
        <v>16</v>
      </c>
      <c r="D127" s="1" t="s">
        <v>35</v>
      </c>
      <c r="F127" s="19">
        <v>2000</v>
      </c>
      <c r="G127" s="23">
        <v>1500</v>
      </c>
      <c r="H127" s="9">
        <v>1</v>
      </c>
      <c r="I127" s="1" t="s">
        <v>170</v>
      </c>
      <c r="J127">
        <v>15</v>
      </c>
      <c r="K127">
        <v>15</v>
      </c>
      <c r="L127" s="1">
        <f>F127+J127</f>
        <v>2015</v>
      </c>
      <c r="M127" s="2">
        <f>G127*1.25</f>
        <v>1875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f>M127*1.25</f>
        <v>2343.75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</row>
    <row r="128" spans="1:42" s="19" customFormat="1" ht="15" x14ac:dyDescent="0.25">
      <c r="A128" s="20" t="s">
        <v>4</v>
      </c>
      <c r="B128" s="20"/>
      <c r="C128" s="24"/>
      <c r="D128" s="13" t="s">
        <v>4</v>
      </c>
      <c r="E128" s="24"/>
      <c r="F128" s="24"/>
      <c r="G128" s="25"/>
      <c r="H128" s="26"/>
      <c r="I128" s="24"/>
      <c r="J128" s="36"/>
      <c r="K128" s="36"/>
      <c r="L128" s="24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4"/>
      <c r="AN128" s="24"/>
      <c r="AO128" s="24"/>
      <c r="AP128" s="24"/>
    </row>
    <row r="129" spans="1:42" s="1" customFormat="1" x14ac:dyDescent="0.2">
      <c r="A129" s="13" t="s">
        <v>4</v>
      </c>
      <c r="B129" s="20"/>
      <c r="C129" s="1">
        <v>1</v>
      </c>
      <c r="D129" s="1" t="s">
        <v>46</v>
      </c>
      <c r="F129" s="19">
        <v>2000</v>
      </c>
      <c r="G129" s="23">
        <v>15000</v>
      </c>
      <c r="H129" s="9">
        <v>1</v>
      </c>
      <c r="I129" s="1" t="s">
        <v>170</v>
      </c>
      <c r="J129">
        <v>25</v>
      </c>
      <c r="K129">
        <v>25</v>
      </c>
      <c r="L129" s="1">
        <f t="shared" ref="L129:L136" si="10">F129+J129</f>
        <v>2025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f>G129*1.25</f>
        <v>18750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</row>
    <row r="130" spans="1:42" s="1" customFormat="1" x14ac:dyDescent="0.2">
      <c r="A130" s="13" t="s">
        <v>4</v>
      </c>
      <c r="B130" s="20"/>
      <c r="C130" s="1">
        <v>2</v>
      </c>
      <c r="D130" s="1" t="s">
        <v>47</v>
      </c>
      <c r="F130" s="19">
        <v>2009</v>
      </c>
      <c r="G130" s="23">
        <v>25000</v>
      </c>
      <c r="H130" s="9">
        <v>1</v>
      </c>
      <c r="I130" s="1" t="s">
        <v>170</v>
      </c>
      <c r="J130">
        <v>20</v>
      </c>
      <c r="K130">
        <v>20</v>
      </c>
      <c r="L130" s="1">
        <f t="shared" si="10"/>
        <v>2029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f>G130*1.25</f>
        <v>31250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</row>
    <row r="131" spans="1:42" s="1" customFormat="1" x14ac:dyDescent="0.2">
      <c r="A131" s="13" t="s">
        <v>4</v>
      </c>
      <c r="B131" s="20"/>
      <c r="C131" s="1">
        <v>3</v>
      </c>
      <c r="D131" s="1" t="s">
        <v>100</v>
      </c>
      <c r="F131" s="19">
        <v>2008</v>
      </c>
      <c r="G131" s="23">
        <v>200000</v>
      </c>
      <c r="H131" s="9">
        <v>1</v>
      </c>
      <c r="I131" s="1" t="s">
        <v>170</v>
      </c>
      <c r="J131">
        <v>15</v>
      </c>
      <c r="K131">
        <v>15</v>
      </c>
      <c r="L131" s="1">
        <f t="shared" si="10"/>
        <v>2023</v>
      </c>
      <c r="M131" s="2">
        <v>0</v>
      </c>
      <c r="N131" s="2">
        <v>0</v>
      </c>
      <c r="O131" s="2">
        <v>0</v>
      </c>
      <c r="P131" s="2">
        <v>0</v>
      </c>
      <c r="Q131" s="2">
        <f>G131*1.25</f>
        <v>250000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f>Q131*1.25</f>
        <v>312500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</row>
    <row r="132" spans="1:42" s="1" customFormat="1" x14ac:dyDescent="0.2">
      <c r="A132" s="13" t="s">
        <v>4</v>
      </c>
      <c r="B132" s="20"/>
      <c r="C132" s="1">
        <v>4</v>
      </c>
      <c r="D132" s="1" t="s">
        <v>48</v>
      </c>
      <c r="F132" s="19">
        <v>2007</v>
      </c>
      <c r="G132" s="23">
        <v>125000</v>
      </c>
      <c r="H132" s="9">
        <v>1</v>
      </c>
      <c r="I132" s="1" t="s">
        <v>170</v>
      </c>
      <c r="J132">
        <v>25</v>
      </c>
      <c r="K132">
        <v>25</v>
      </c>
      <c r="L132" s="1">
        <f t="shared" si="10"/>
        <v>2032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f>G132*1.25</f>
        <v>156250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</row>
    <row r="133" spans="1:42" s="1" customFormat="1" x14ac:dyDescent="0.2">
      <c r="A133" s="13" t="s">
        <v>4</v>
      </c>
      <c r="B133" s="20"/>
      <c r="C133" s="1">
        <v>5</v>
      </c>
      <c r="D133" s="1" t="s">
        <v>49</v>
      </c>
      <c r="E133" s="1" t="s">
        <v>1</v>
      </c>
      <c r="F133" s="19">
        <v>2000</v>
      </c>
      <c r="G133" s="23">
        <v>10000</v>
      </c>
      <c r="H133" s="9">
        <v>1</v>
      </c>
      <c r="I133" s="1" t="s">
        <v>170</v>
      </c>
      <c r="J133">
        <v>20</v>
      </c>
      <c r="K133">
        <v>20</v>
      </c>
      <c r="L133" s="1">
        <f t="shared" si="10"/>
        <v>2020</v>
      </c>
      <c r="M133" s="2">
        <v>0</v>
      </c>
      <c r="N133" s="2">
        <f>G133*1.25</f>
        <v>12500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f>N133*1.25</f>
        <v>15625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</row>
    <row r="134" spans="1:42" s="1" customFormat="1" x14ac:dyDescent="0.2">
      <c r="A134" s="13" t="s">
        <v>4</v>
      </c>
      <c r="B134" s="20"/>
      <c r="C134" s="1">
        <v>6</v>
      </c>
      <c r="D134" s="1" t="s">
        <v>50</v>
      </c>
      <c r="F134" s="19">
        <v>2000</v>
      </c>
      <c r="G134" s="23">
        <v>3000</v>
      </c>
      <c r="H134" s="9">
        <v>1</v>
      </c>
      <c r="I134" s="1" t="s">
        <v>170</v>
      </c>
      <c r="J134">
        <v>20</v>
      </c>
      <c r="K134">
        <v>20</v>
      </c>
      <c r="L134" s="1">
        <f t="shared" si="10"/>
        <v>2020</v>
      </c>
      <c r="M134" s="2">
        <v>0</v>
      </c>
      <c r="N134" s="2">
        <f>G134*1.25</f>
        <v>3750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f>N134*1.25</f>
        <v>4687.5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</row>
    <row r="135" spans="1:42" s="1" customFormat="1" x14ac:dyDescent="0.2">
      <c r="A135" s="13" t="s">
        <v>4</v>
      </c>
      <c r="B135" s="20"/>
      <c r="C135" s="1">
        <v>7</v>
      </c>
      <c r="D135" s="1" t="s">
        <v>51</v>
      </c>
      <c r="F135" s="19">
        <v>1990</v>
      </c>
      <c r="G135" s="23">
        <v>50000</v>
      </c>
      <c r="H135" s="9">
        <v>1</v>
      </c>
      <c r="I135" s="1" t="s">
        <v>170</v>
      </c>
      <c r="J135">
        <v>30</v>
      </c>
      <c r="K135">
        <v>30</v>
      </c>
      <c r="L135" s="1">
        <f t="shared" si="10"/>
        <v>2020</v>
      </c>
      <c r="M135" s="2">
        <v>0</v>
      </c>
      <c r="N135" s="2">
        <f>G135*1.25</f>
        <v>62500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</row>
    <row r="136" spans="1:42" s="1" customFormat="1" x14ac:dyDescent="0.2">
      <c r="A136" s="13" t="s">
        <v>4</v>
      </c>
      <c r="B136" s="20"/>
      <c r="C136" s="1">
        <v>8</v>
      </c>
      <c r="D136" s="1" t="s">
        <v>52</v>
      </c>
      <c r="F136" s="1">
        <v>2000</v>
      </c>
      <c r="G136" s="2">
        <v>20000</v>
      </c>
      <c r="H136" s="9">
        <v>1</v>
      </c>
      <c r="I136" s="1" t="s">
        <v>170</v>
      </c>
      <c r="J136">
        <v>30</v>
      </c>
      <c r="K136">
        <v>30</v>
      </c>
      <c r="L136" s="1">
        <f t="shared" si="10"/>
        <v>2030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f>G136*1.25</f>
        <v>25000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</row>
    <row r="137" spans="1:42" s="19" customFormat="1" ht="15" x14ac:dyDescent="0.25">
      <c r="A137" s="20" t="s">
        <v>102</v>
      </c>
      <c r="B137" s="20"/>
      <c r="C137" s="24"/>
      <c r="D137" s="13" t="s">
        <v>102</v>
      </c>
      <c r="E137" s="24"/>
      <c r="F137" s="24"/>
      <c r="G137" s="25"/>
      <c r="H137" s="26"/>
      <c r="I137" s="24"/>
      <c r="J137" s="36"/>
      <c r="K137" s="36"/>
      <c r="L137" s="24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4"/>
      <c r="AN137" s="24"/>
      <c r="AO137" s="24"/>
      <c r="AP137" s="24"/>
    </row>
    <row r="138" spans="1:42" s="1" customFormat="1" x14ac:dyDescent="0.2">
      <c r="A138" s="13" t="s">
        <v>102</v>
      </c>
      <c r="B138" s="20"/>
      <c r="C138" s="1">
        <v>1</v>
      </c>
      <c r="D138" s="1" t="s">
        <v>46</v>
      </c>
      <c r="F138" s="1">
        <v>1992</v>
      </c>
      <c r="G138" s="2">
        <v>20000</v>
      </c>
      <c r="H138" s="9">
        <v>1</v>
      </c>
      <c r="I138" s="1" t="s">
        <v>170</v>
      </c>
      <c r="J138">
        <v>25</v>
      </c>
      <c r="K138">
        <v>25</v>
      </c>
      <c r="L138" s="1">
        <f t="shared" ref="L138:L144" si="11">F138+J138</f>
        <v>2017</v>
      </c>
      <c r="M138" s="2">
        <f>G138*1.25</f>
        <v>25000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f>M138*1.25</f>
        <v>31250</v>
      </c>
      <c r="AM138" s="2">
        <v>0</v>
      </c>
      <c r="AN138" s="2">
        <v>0</v>
      </c>
      <c r="AO138" s="2">
        <v>0</v>
      </c>
      <c r="AP138" s="2">
        <v>0</v>
      </c>
    </row>
    <row r="139" spans="1:42" s="1" customFormat="1" x14ac:dyDescent="0.2">
      <c r="A139" s="13" t="s">
        <v>102</v>
      </c>
      <c r="B139" s="20"/>
      <c r="C139" s="1">
        <v>2</v>
      </c>
      <c r="D139" s="1" t="s">
        <v>47</v>
      </c>
      <c r="F139" s="1">
        <v>1992</v>
      </c>
      <c r="G139" s="2">
        <v>13000</v>
      </c>
      <c r="H139" s="9">
        <v>1</v>
      </c>
      <c r="I139" s="1" t="s">
        <v>170</v>
      </c>
      <c r="J139">
        <v>35</v>
      </c>
      <c r="K139">
        <v>35</v>
      </c>
      <c r="L139" s="1">
        <f t="shared" si="11"/>
        <v>2027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f>G139*1.25</f>
        <v>16250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f>M139*1.25</f>
        <v>0</v>
      </c>
      <c r="AM139" s="2">
        <v>0</v>
      </c>
      <c r="AN139" s="2">
        <v>0</v>
      </c>
      <c r="AO139" s="2">
        <v>0</v>
      </c>
      <c r="AP139" s="2">
        <v>0</v>
      </c>
    </row>
    <row r="140" spans="1:42" s="1" customFormat="1" x14ac:dyDescent="0.2">
      <c r="A140" s="13" t="s">
        <v>102</v>
      </c>
      <c r="B140" s="20"/>
      <c r="C140" s="1">
        <v>3</v>
      </c>
      <c r="D140" s="1" t="s">
        <v>100</v>
      </c>
      <c r="F140" s="1">
        <v>2007</v>
      </c>
      <c r="G140" s="2">
        <v>250000</v>
      </c>
      <c r="H140" s="9">
        <v>1</v>
      </c>
      <c r="I140" s="1" t="s">
        <v>170</v>
      </c>
      <c r="J140">
        <v>15</v>
      </c>
      <c r="K140">
        <v>15</v>
      </c>
      <c r="L140" s="1">
        <f t="shared" si="11"/>
        <v>2022</v>
      </c>
      <c r="M140" s="2">
        <v>0</v>
      </c>
      <c r="N140" s="2">
        <v>0</v>
      </c>
      <c r="O140" s="2">
        <v>0</v>
      </c>
      <c r="P140" s="2">
        <f>G140*1.25</f>
        <v>312500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f>P140*1.25</f>
        <v>390625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</row>
    <row r="141" spans="1:42" s="1" customFormat="1" x14ac:dyDescent="0.2">
      <c r="A141" s="13" t="s">
        <v>102</v>
      </c>
      <c r="B141" s="20"/>
      <c r="C141" s="1">
        <v>4</v>
      </c>
      <c r="D141" s="1" t="s">
        <v>48</v>
      </c>
      <c r="F141" s="1">
        <v>1992</v>
      </c>
      <c r="G141" s="2">
        <v>150000</v>
      </c>
      <c r="H141" s="9">
        <v>1</v>
      </c>
      <c r="I141" s="1" t="s">
        <v>170</v>
      </c>
      <c r="J141">
        <v>35</v>
      </c>
      <c r="K141">
        <v>35</v>
      </c>
      <c r="L141" s="1">
        <f t="shared" si="11"/>
        <v>2027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f>G141*1.25</f>
        <v>187500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f>M141*1.25</f>
        <v>0</v>
      </c>
      <c r="AM141" s="2">
        <v>0</v>
      </c>
      <c r="AN141" s="2">
        <v>0</v>
      </c>
      <c r="AO141" s="2">
        <v>0</v>
      </c>
      <c r="AP141" s="2">
        <v>0</v>
      </c>
    </row>
    <row r="142" spans="1:42" s="1" customFormat="1" x14ac:dyDescent="0.2">
      <c r="A142" s="13" t="s">
        <v>102</v>
      </c>
      <c r="B142" s="20"/>
      <c r="C142" s="1">
        <v>5</v>
      </c>
      <c r="D142" s="1" t="s">
        <v>49</v>
      </c>
      <c r="E142" s="1" t="s">
        <v>1</v>
      </c>
      <c r="F142" s="1">
        <v>2011</v>
      </c>
      <c r="G142" s="2">
        <v>9000</v>
      </c>
      <c r="H142" s="9">
        <v>1</v>
      </c>
      <c r="I142" s="1" t="s">
        <v>170</v>
      </c>
      <c r="J142" s="18">
        <v>40</v>
      </c>
      <c r="K142">
        <v>20</v>
      </c>
      <c r="L142" s="1">
        <f t="shared" si="11"/>
        <v>2051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f>T142*1.25</f>
        <v>0</v>
      </c>
      <c r="AJ142" s="2">
        <v>0</v>
      </c>
      <c r="AK142" s="2">
        <f>V142*1.25</f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</row>
    <row r="143" spans="1:42" s="1" customFormat="1" x14ac:dyDescent="0.2">
      <c r="A143" s="13" t="s">
        <v>102</v>
      </c>
      <c r="B143" s="20"/>
      <c r="C143" s="1">
        <v>6</v>
      </c>
      <c r="D143" s="1" t="s">
        <v>50</v>
      </c>
      <c r="F143" s="1">
        <v>2014</v>
      </c>
      <c r="G143" s="2">
        <v>3000</v>
      </c>
      <c r="H143" s="9">
        <v>1</v>
      </c>
      <c r="I143" s="1" t="s">
        <v>170</v>
      </c>
      <c r="J143">
        <v>20</v>
      </c>
      <c r="K143">
        <v>20</v>
      </c>
      <c r="L143" s="1">
        <f t="shared" si="11"/>
        <v>2034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f>G143*1.25</f>
        <v>3750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</row>
    <row r="144" spans="1:42" s="1" customFormat="1" x14ac:dyDescent="0.2">
      <c r="A144" s="13" t="s">
        <v>102</v>
      </c>
      <c r="B144" s="20"/>
      <c r="C144" s="1">
        <v>7</v>
      </c>
      <c r="D144" s="1" t="s">
        <v>51</v>
      </c>
      <c r="F144" s="1">
        <v>2014</v>
      </c>
      <c r="G144" s="2">
        <v>350000</v>
      </c>
      <c r="H144" s="9">
        <v>1</v>
      </c>
      <c r="I144" s="1" t="s">
        <v>170</v>
      </c>
      <c r="J144">
        <v>30</v>
      </c>
      <c r="K144">
        <v>30</v>
      </c>
      <c r="L144" s="1">
        <f t="shared" si="11"/>
        <v>2044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f>G144*1.25</f>
        <v>437500</v>
      </c>
      <c r="AM144" s="2">
        <v>0</v>
      </c>
      <c r="AN144" s="2">
        <v>0</v>
      </c>
      <c r="AO144" s="2">
        <v>0</v>
      </c>
      <c r="AP144" s="2">
        <v>0</v>
      </c>
    </row>
    <row r="145" spans="1:42" s="1" customFormat="1" x14ac:dyDescent="0.2">
      <c r="A145" s="13" t="s">
        <v>102</v>
      </c>
      <c r="B145" s="20"/>
      <c r="C145" s="1">
        <v>8</v>
      </c>
      <c r="D145" s="1" t="s">
        <v>52</v>
      </c>
      <c r="F145" s="17" t="s">
        <v>146</v>
      </c>
      <c r="G145" s="17" t="s">
        <v>146</v>
      </c>
      <c r="H145" s="9"/>
      <c r="J145">
        <v>30</v>
      </c>
      <c r="K145">
        <v>30</v>
      </c>
      <c r="L145" s="1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</row>
    <row r="146" spans="1:42" s="19" customFormat="1" ht="15" x14ac:dyDescent="0.25">
      <c r="A146" s="20" t="s">
        <v>103</v>
      </c>
      <c r="B146" s="20"/>
      <c r="C146" s="24"/>
      <c r="D146" s="13" t="s">
        <v>103</v>
      </c>
      <c r="E146" s="24"/>
      <c r="F146" s="24"/>
      <c r="G146" s="25"/>
      <c r="H146" s="26"/>
      <c r="I146" s="24"/>
      <c r="J146" s="36"/>
      <c r="K146" s="36"/>
      <c r="L146" s="24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4"/>
      <c r="AN146" s="24"/>
      <c r="AO146" s="24"/>
      <c r="AP146" s="24"/>
    </row>
    <row r="147" spans="1:42" s="1" customFormat="1" x14ac:dyDescent="0.2">
      <c r="A147" s="13" t="s">
        <v>103</v>
      </c>
      <c r="B147" s="20"/>
      <c r="C147" s="1">
        <v>1</v>
      </c>
      <c r="D147" s="1" t="s">
        <v>46</v>
      </c>
      <c r="F147" s="19">
        <v>2005</v>
      </c>
      <c r="G147" s="23">
        <v>50000</v>
      </c>
      <c r="H147" s="9">
        <v>1</v>
      </c>
      <c r="I147" s="1" t="s">
        <v>170</v>
      </c>
      <c r="J147">
        <v>25</v>
      </c>
      <c r="K147">
        <v>25</v>
      </c>
      <c r="L147" s="1">
        <f>F147+J147</f>
        <v>2030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f>G147*1.25</f>
        <v>62500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</row>
    <row r="148" spans="1:42" s="1" customFormat="1" x14ac:dyDescent="0.2">
      <c r="A148" s="13" t="s">
        <v>103</v>
      </c>
      <c r="B148" s="20"/>
      <c r="C148" s="1">
        <v>2</v>
      </c>
      <c r="D148" s="1" t="s">
        <v>47</v>
      </c>
      <c r="F148" s="19">
        <v>2008</v>
      </c>
      <c r="G148" s="23">
        <v>60000</v>
      </c>
      <c r="H148" s="9">
        <v>1</v>
      </c>
      <c r="I148" s="1" t="s">
        <v>170</v>
      </c>
      <c r="J148">
        <v>20</v>
      </c>
      <c r="K148">
        <v>20</v>
      </c>
      <c r="L148" s="1">
        <f>F148+J148</f>
        <v>2028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>G148*1.25</f>
        <v>75000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f>V148*1.25</f>
        <v>93750</v>
      </c>
    </row>
    <row r="149" spans="1:42" s="1" customFormat="1" x14ac:dyDescent="0.2">
      <c r="A149" s="13" t="s">
        <v>103</v>
      </c>
      <c r="B149" s="20"/>
      <c r="C149" s="1">
        <v>3</v>
      </c>
      <c r="D149" s="1" t="s">
        <v>100</v>
      </c>
      <c r="F149" s="21" t="s">
        <v>146</v>
      </c>
      <c r="G149" s="21" t="s">
        <v>146</v>
      </c>
      <c r="H149" s="9"/>
      <c r="J149">
        <v>15</v>
      </c>
      <c r="K149">
        <v>15</v>
      </c>
      <c r="L149" s="1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</row>
    <row r="150" spans="1:42" s="1" customFormat="1" x14ac:dyDescent="0.2">
      <c r="A150" s="13" t="s">
        <v>103</v>
      </c>
      <c r="B150" s="20"/>
      <c r="C150" s="1">
        <v>4</v>
      </c>
      <c r="D150" s="1" t="s">
        <v>48</v>
      </c>
      <c r="F150" s="19">
        <v>2009</v>
      </c>
      <c r="G150" s="23">
        <v>200000</v>
      </c>
      <c r="H150" s="9">
        <v>1</v>
      </c>
      <c r="I150" s="1" t="s">
        <v>170</v>
      </c>
      <c r="J150">
        <v>25</v>
      </c>
      <c r="K150">
        <v>25</v>
      </c>
      <c r="L150" s="1">
        <f>F150+J150</f>
        <v>2034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f>G150*1.25</f>
        <v>250000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</row>
    <row r="151" spans="1:42" s="1" customFormat="1" x14ac:dyDescent="0.2">
      <c r="A151" s="13" t="s">
        <v>103</v>
      </c>
      <c r="B151" s="20"/>
      <c r="C151" s="1">
        <v>5</v>
      </c>
      <c r="D151" s="1" t="s">
        <v>49</v>
      </c>
      <c r="E151" s="1" t="s">
        <v>1</v>
      </c>
      <c r="F151" s="19">
        <v>2008</v>
      </c>
      <c r="G151" s="23">
        <v>5000</v>
      </c>
      <c r="H151" s="9">
        <v>1</v>
      </c>
      <c r="I151" s="1" t="s">
        <v>170</v>
      </c>
      <c r="J151">
        <v>40</v>
      </c>
      <c r="K151">
        <v>40</v>
      </c>
      <c r="L151" s="1">
        <f>F151+J151</f>
        <v>2048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f>Q151*1.25</f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f>G151*1.25</f>
        <v>6250</v>
      </c>
    </row>
    <row r="152" spans="1:42" s="1" customFormat="1" x14ac:dyDescent="0.2">
      <c r="A152" s="13" t="s">
        <v>103</v>
      </c>
      <c r="B152" s="20"/>
      <c r="C152" s="1">
        <v>6</v>
      </c>
      <c r="D152" s="1" t="s">
        <v>50</v>
      </c>
      <c r="F152" s="19">
        <v>2000</v>
      </c>
      <c r="G152" s="23">
        <v>4000</v>
      </c>
      <c r="H152" s="9">
        <v>1</v>
      </c>
      <c r="I152" s="1" t="s">
        <v>170</v>
      </c>
      <c r="J152">
        <v>20</v>
      </c>
      <c r="K152">
        <v>20</v>
      </c>
      <c r="L152" s="1">
        <f>F152+J152</f>
        <v>2020</v>
      </c>
      <c r="M152" s="2">
        <v>0</v>
      </c>
      <c r="N152" s="2">
        <f>G152*1.25</f>
        <v>5000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f>N152*1.25</f>
        <v>6250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</row>
    <row r="153" spans="1:42" s="1" customFormat="1" x14ac:dyDescent="0.2">
      <c r="A153" s="13" t="s">
        <v>103</v>
      </c>
      <c r="B153" s="20"/>
      <c r="C153" s="1">
        <v>7</v>
      </c>
      <c r="D153" s="1" t="s">
        <v>51</v>
      </c>
      <c r="F153" s="21" t="s">
        <v>146</v>
      </c>
      <c r="G153" s="21" t="s">
        <v>146</v>
      </c>
      <c r="H153" s="9"/>
      <c r="J153">
        <v>30</v>
      </c>
      <c r="K153">
        <v>30</v>
      </c>
      <c r="L153" s="1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</row>
    <row r="154" spans="1:42" s="1" customFormat="1" x14ac:dyDescent="0.2">
      <c r="A154" s="13" t="s">
        <v>103</v>
      </c>
      <c r="B154" s="20"/>
      <c r="C154" s="1">
        <v>8</v>
      </c>
      <c r="D154" s="1" t="s">
        <v>52</v>
      </c>
      <c r="F154" s="21" t="s">
        <v>146</v>
      </c>
      <c r="G154" s="21" t="s">
        <v>146</v>
      </c>
      <c r="H154" s="9"/>
      <c r="J154">
        <v>30</v>
      </c>
      <c r="K154">
        <v>30</v>
      </c>
      <c r="L154" s="1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</row>
    <row r="155" spans="1:42" s="19" customFormat="1" ht="15" x14ac:dyDescent="0.25">
      <c r="A155" s="20" t="s">
        <v>104</v>
      </c>
      <c r="B155" s="20"/>
      <c r="C155" s="24"/>
      <c r="D155" s="13" t="s">
        <v>104</v>
      </c>
      <c r="E155" s="24"/>
      <c r="F155" s="24"/>
      <c r="G155" s="25"/>
      <c r="H155" s="26"/>
      <c r="I155" s="24"/>
      <c r="J155" s="36"/>
      <c r="K155" s="36"/>
      <c r="L155" s="24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4"/>
      <c r="AN155" s="24"/>
      <c r="AO155" s="24"/>
      <c r="AP155" s="24"/>
    </row>
    <row r="156" spans="1:42" s="1" customFormat="1" x14ac:dyDescent="0.2">
      <c r="A156" s="13" t="s">
        <v>104</v>
      </c>
      <c r="B156" s="20"/>
      <c r="C156" s="1">
        <v>1</v>
      </c>
      <c r="D156" s="1" t="s">
        <v>46</v>
      </c>
      <c r="F156" s="21" t="s">
        <v>146</v>
      </c>
      <c r="G156" s="21" t="s">
        <v>146</v>
      </c>
      <c r="H156" s="9"/>
      <c r="J156">
        <v>25</v>
      </c>
      <c r="K156">
        <v>25</v>
      </c>
      <c r="L156" s="1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</row>
    <row r="157" spans="1:42" s="1" customFormat="1" x14ac:dyDescent="0.2">
      <c r="A157" s="13" t="s">
        <v>104</v>
      </c>
      <c r="B157" s="20"/>
      <c r="C157" s="1">
        <v>2</v>
      </c>
      <c r="D157" s="1" t="s">
        <v>47</v>
      </c>
      <c r="F157" s="21" t="s">
        <v>146</v>
      </c>
      <c r="G157" s="21" t="s">
        <v>146</v>
      </c>
      <c r="H157" s="9"/>
      <c r="J157">
        <v>20</v>
      </c>
      <c r="K157">
        <v>20</v>
      </c>
      <c r="L157" s="1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</row>
    <row r="158" spans="1:42" s="1" customFormat="1" x14ac:dyDescent="0.2">
      <c r="A158" s="13" t="s">
        <v>104</v>
      </c>
      <c r="B158" s="20"/>
      <c r="C158" s="1">
        <v>3</v>
      </c>
      <c r="D158" s="1" t="s">
        <v>100</v>
      </c>
      <c r="F158" s="21" t="s">
        <v>146</v>
      </c>
      <c r="G158" s="21" t="s">
        <v>146</v>
      </c>
      <c r="H158" s="9"/>
      <c r="J158">
        <v>15</v>
      </c>
      <c r="K158">
        <v>15</v>
      </c>
      <c r="L158" s="1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</row>
    <row r="159" spans="1:42" s="1" customFormat="1" x14ac:dyDescent="0.2">
      <c r="A159" s="13" t="s">
        <v>104</v>
      </c>
      <c r="B159" s="20"/>
      <c r="C159" s="1">
        <v>4</v>
      </c>
      <c r="D159" s="1" t="s">
        <v>48</v>
      </c>
      <c r="F159" s="21" t="s">
        <v>146</v>
      </c>
      <c r="G159" s="21" t="s">
        <v>146</v>
      </c>
      <c r="H159" s="9"/>
      <c r="J159">
        <v>25</v>
      </c>
      <c r="K159">
        <v>25</v>
      </c>
      <c r="L159" s="1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</row>
    <row r="160" spans="1:42" s="1" customFormat="1" x14ac:dyDescent="0.2">
      <c r="A160" s="13" t="s">
        <v>104</v>
      </c>
      <c r="B160" s="20"/>
      <c r="C160" s="1">
        <v>5</v>
      </c>
      <c r="D160" s="1" t="s">
        <v>49</v>
      </c>
      <c r="E160" s="1" t="s">
        <v>1</v>
      </c>
      <c r="F160" s="21" t="s">
        <v>146</v>
      </c>
      <c r="G160" s="21" t="s">
        <v>146</v>
      </c>
      <c r="H160" s="9" t="s">
        <v>1</v>
      </c>
      <c r="I160" s="1" t="s">
        <v>1</v>
      </c>
      <c r="J160">
        <v>15</v>
      </c>
      <c r="K160">
        <v>15</v>
      </c>
      <c r="L160" s="1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</row>
    <row r="161" spans="1:42" s="1" customFormat="1" x14ac:dyDescent="0.2">
      <c r="A161" s="13" t="s">
        <v>104</v>
      </c>
      <c r="B161" s="20"/>
      <c r="C161" s="1">
        <v>6</v>
      </c>
      <c r="D161" s="1" t="s">
        <v>50</v>
      </c>
      <c r="F161" s="21" t="s">
        <v>146</v>
      </c>
      <c r="G161" s="21" t="s">
        <v>146</v>
      </c>
      <c r="H161" s="9"/>
      <c r="J161">
        <v>20</v>
      </c>
      <c r="K161">
        <v>20</v>
      </c>
      <c r="L161" s="1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</row>
    <row r="162" spans="1:42" s="1" customFormat="1" x14ac:dyDescent="0.2">
      <c r="A162" s="13" t="s">
        <v>104</v>
      </c>
      <c r="B162" s="20"/>
      <c r="C162" s="1">
        <v>7</v>
      </c>
      <c r="D162" s="1" t="s">
        <v>51</v>
      </c>
      <c r="F162" s="21" t="s">
        <v>146</v>
      </c>
      <c r="G162" s="21" t="s">
        <v>146</v>
      </c>
      <c r="H162" s="9"/>
      <c r="J162">
        <v>30</v>
      </c>
      <c r="K162">
        <v>30</v>
      </c>
      <c r="L162" s="1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</row>
    <row r="163" spans="1:42" s="1" customFormat="1" x14ac:dyDescent="0.2">
      <c r="A163" s="13" t="s">
        <v>104</v>
      </c>
      <c r="B163" s="20"/>
      <c r="C163" s="1">
        <v>8</v>
      </c>
      <c r="D163" s="1" t="s">
        <v>52</v>
      </c>
      <c r="F163" s="21" t="s">
        <v>146</v>
      </c>
      <c r="G163" s="21" t="s">
        <v>146</v>
      </c>
      <c r="H163" s="9"/>
      <c r="J163">
        <v>30</v>
      </c>
      <c r="K163">
        <v>30</v>
      </c>
      <c r="L163" s="1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</row>
    <row r="164" spans="1:42" s="19" customFormat="1" ht="15" x14ac:dyDescent="0.25">
      <c r="A164" s="20" t="s">
        <v>105</v>
      </c>
      <c r="B164" s="20"/>
      <c r="C164" s="24"/>
      <c r="D164" s="13" t="s">
        <v>105</v>
      </c>
      <c r="E164" s="24"/>
      <c r="F164" s="24"/>
      <c r="G164" s="25"/>
      <c r="H164" s="26"/>
      <c r="I164" s="24"/>
      <c r="J164" s="36"/>
      <c r="K164" s="36"/>
      <c r="L164" s="24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4"/>
      <c r="AN164" s="24"/>
      <c r="AO164" s="24"/>
      <c r="AP164" s="24"/>
    </row>
    <row r="165" spans="1:42" s="19" customFormat="1" x14ac:dyDescent="0.2">
      <c r="A165" s="20" t="s">
        <v>105</v>
      </c>
      <c r="B165" s="20"/>
      <c r="C165" s="19">
        <v>1</v>
      </c>
      <c r="D165" s="19" t="s">
        <v>46</v>
      </c>
      <c r="F165" s="19">
        <v>2001</v>
      </c>
      <c r="G165" s="23">
        <v>9000</v>
      </c>
      <c r="H165" s="22">
        <v>1</v>
      </c>
      <c r="I165" s="19" t="s">
        <v>170</v>
      </c>
      <c r="J165">
        <v>25</v>
      </c>
      <c r="K165">
        <v>25</v>
      </c>
      <c r="L165" s="19">
        <f>F165+J165</f>
        <v>2026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f>G165*1.25</f>
        <v>11250</v>
      </c>
      <c r="U165" s="23">
        <v>0</v>
      </c>
      <c r="V165" s="23">
        <v>0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23">
        <v>0</v>
      </c>
      <c r="AE165" s="23">
        <v>0</v>
      </c>
      <c r="AF165" s="23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0</v>
      </c>
      <c r="AM165" s="23">
        <v>0</v>
      </c>
      <c r="AN165" s="23">
        <v>0</v>
      </c>
      <c r="AO165" s="2">
        <v>0</v>
      </c>
      <c r="AP165" s="2">
        <v>0</v>
      </c>
    </row>
    <row r="166" spans="1:42" s="1" customFormat="1" x14ac:dyDescent="0.2">
      <c r="A166" s="13" t="s">
        <v>105</v>
      </c>
      <c r="B166" s="20"/>
      <c r="C166" s="1">
        <v>2</v>
      </c>
      <c r="D166" s="1" t="s">
        <v>47</v>
      </c>
      <c r="F166" s="19">
        <v>2001</v>
      </c>
      <c r="G166" s="23">
        <v>35000</v>
      </c>
      <c r="H166" s="9">
        <v>1</v>
      </c>
      <c r="I166" s="1" t="s">
        <v>170</v>
      </c>
      <c r="J166">
        <v>20</v>
      </c>
      <c r="K166">
        <v>20</v>
      </c>
      <c r="L166" s="1">
        <f>F166+J166</f>
        <v>2021</v>
      </c>
      <c r="M166" s="2">
        <v>0</v>
      </c>
      <c r="N166" s="2">
        <v>0</v>
      </c>
      <c r="O166" s="2">
        <f>G166*1.25</f>
        <v>43750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f>O166*1.25</f>
        <v>54687.5</v>
      </c>
      <c r="AJ166" s="2">
        <v>0</v>
      </c>
      <c r="AK166" s="2">
        <f>Q166*1.25</f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</row>
    <row r="167" spans="1:42" s="1" customFormat="1" x14ac:dyDescent="0.2">
      <c r="A167" s="13" t="s">
        <v>105</v>
      </c>
      <c r="B167" s="20"/>
      <c r="C167" s="1">
        <v>3</v>
      </c>
      <c r="D167" s="1" t="s">
        <v>100</v>
      </c>
      <c r="F167" s="17" t="s">
        <v>146</v>
      </c>
      <c r="G167" s="17" t="s">
        <v>146</v>
      </c>
      <c r="H167" s="9"/>
      <c r="J167">
        <v>15</v>
      </c>
      <c r="K167">
        <v>15</v>
      </c>
      <c r="L167" s="1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</row>
    <row r="168" spans="1:42" s="1" customFormat="1" x14ac:dyDescent="0.2">
      <c r="A168" s="13" t="s">
        <v>105</v>
      </c>
      <c r="B168" s="20"/>
      <c r="C168" s="1">
        <v>4</v>
      </c>
      <c r="D168" s="1" t="s">
        <v>48</v>
      </c>
      <c r="E168" s="1" t="s">
        <v>151</v>
      </c>
      <c r="F168" s="19">
        <v>2001</v>
      </c>
      <c r="G168" s="23">
        <v>3000</v>
      </c>
      <c r="H168" s="9">
        <v>1</v>
      </c>
      <c r="I168" s="1" t="s">
        <v>170</v>
      </c>
      <c r="J168">
        <v>25</v>
      </c>
      <c r="K168">
        <v>25</v>
      </c>
      <c r="L168" s="1">
        <f>F168+J168</f>
        <v>2026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f>G168*1.25</f>
        <v>3750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</row>
    <row r="169" spans="1:42" s="1" customFormat="1" x14ac:dyDescent="0.2">
      <c r="A169" s="13" t="s">
        <v>105</v>
      </c>
      <c r="B169" s="20"/>
      <c r="C169" s="1">
        <v>5</v>
      </c>
      <c r="D169" s="1" t="s">
        <v>49</v>
      </c>
      <c r="E169" s="1" t="s">
        <v>1</v>
      </c>
      <c r="F169" s="17" t="s">
        <v>146</v>
      </c>
      <c r="G169" s="17" t="s">
        <v>146</v>
      </c>
      <c r="H169" s="9" t="s">
        <v>1</v>
      </c>
      <c r="I169" s="1" t="s">
        <v>1</v>
      </c>
      <c r="J169">
        <v>15</v>
      </c>
      <c r="K169">
        <v>15</v>
      </c>
      <c r="L169" s="1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</row>
    <row r="170" spans="1:42" s="1" customFormat="1" x14ac:dyDescent="0.2">
      <c r="A170" s="13" t="s">
        <v>105</v>
      </c>
      <c r="B170" s="20"/>
      <c r="C170" s="1">
        <v>6</v>
      </c>
      <c r="D170" s="1" t="s">
        <v>50</v>
      </c>
      <c r="F170" s="19">
        <v>2001</v>
      </c>
      <c r="G170" s="23">
        <v>5000</v>
      </c>
      <c r="H170" s="9">
        <v>1</v>
      </c>
      <c r="I170" s="1" t="s">
        <v>170</v>
      </c>
      <c r="J170">
        <v>20</v>
      </c>
      <c r="K170">
        <v>20</v>
      </c>
      <c r="L170" s="1">
        <f>F170+J170</f>
        <v>2021</v>
      </c>
      <c r="M170" s="2">
        <v>0</v>
      </c>
      <c r="N170" s="2">
        <v>0</v>
      </c>
      <c r="O170" s="2">
        <f>G170*1.25</f>
        <v>6250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f>O170*1.25</f>
        <v>7812.5</v>
      </c>
      <c r="AJ170" s="2">
        <v>0</v>
      </c>
      <c r="AK170" s="2">
        <f>Q170*1.25</f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</row>
    <row r="171" spans="1:42" s="1" customFormat="1" x14ac:dyDescent="0.2">
      <c r="A171" s="13" t="s">
        <v>105</v>
      </c>
      <c r="B171" s="20"/>
      <c r="C171" s="1">
        <v>7</v>
      </c>
      <c r="D171" s="1" t="s">
        <v>51</v>
      </c>
      <c r="F171" s="17" t="s">
        <v>146</v>
      </c>
      <c r="G171" s="17" t="s">
        <v>146</v>
      </c>
      <c r="H171" s="9"/>
      <c r="J171">
        <v>30</v>
      </c>
      <c r="K171">
        <v>30</v>
      </c>
      <c r="L171" s="1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</row>
    <row r="172" spans="1:42" s="1" customFormat="1" x14ac:dyDescent="0.2">
      <c r="A172" s="13" t="s">
        <v>105</v>
      </c>
      <c r="B172" s="20"/>
      <c r="C172" s="1">
        <v>8</v>
      </c>
      <c r="D172" s="1" t="s">
        <v>52</v>
      </c>
      <c r="F172" s="19">
        <v>2001</v>
      </c>
      <c r="G172" s="23">
        <v>15000</v>
      </c>
      <c r="H172" s="9">
        <v>1</v>
      </c>
      <c r="I172" s="1" t="s">
        <v>170</v>
      </c>
      <c r="J172">
        <v>30</v>
      </c>
      <c r="K172">
        <v>30</v>
      </c>
      <c r="L172" s="1">
        <f>F172+J172</f>
        <v>2031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f>G172*1.25</f>
        <v>18750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</row>
    <row r="173" spans="1:42" s="19" customFormat="1" ht="15" x14ac:dyDescent="0.25">
      <c r="A173" s="20" t="s">
        <v>99</v>
      </c>
      <c r="B173" s="20"/>
      <c r="C173" s="24"/>
      <c r="D173" s="13" t="s">
        <v>99</v>
      </c>
      <c r="E173" s="24"/>
      <c r="F173" s="24"/>
      <c r="G173" s="25"/>
      <c r="H173" s="26"/>
      <c r="I173" s="24"/>
      <c r="J173" s="36"/>
      <c r="K173" s="36"/>
      <c r="L173" s="24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4"/>
      <c r="AN173" s="24"/>
      <c r="AO173" s="24"/>
      <c r="AP173" s="24"/>
    </row>
    <row r="174" spans="1:42" s="1" customFormat="1" x14ac:dyDescent="0.2">
      <c r="A174" s="13" t="s">
        <v>99</v>
      </c>
      <c r="B174" s="20"/>
      <c r="C174" s="1">
        <v>1</v>
      </c>
      <c r="D174" s="1" t="s">
        <v>46</v>
      </c>
      <c r="F174" s="17" t="s">
        <v>146</v>
      </c>
      <c r="G174" s="17" t="s">
        <v>146</v>
      </c>
      <c r="H174" s="9"/>
      <c r="J174">
        <v>25</v>
      </c>
      <c r="K174">
        <v>25</v>
      </c>
      <c r="L174" s="1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</row>
    <row r="175" spans="1:42" s="1" customFormat="1" x14ac:dyDescent="0.2">
      <c r="A175" s="13" t="s">
        <v>99</v>
      </c>
      <c r="B175" s="20"/>
      <c r="C175" s="1">
        <v>2</v>
      </c>
      <c r="D175" s="1" t="s">
        <v>47</v>
      </c>
      <c r="F175" s="19">
        <v>1976</v>
      </c>
      <c r="G175" s="23">
        <v>6000</v>
      </c>
      <c r="H175" s="9">
        <v>1</v>
      </c>
      <c r="I175" s="1" t="s">
        <v>170</v>
      </c>
      <c r="J175">
        <v>40</v>
      </c>
      <c r="K175">
        <v>40</v>
      </c>
      <c r="L175" s="1">
        <f>F175+J175</f>
        <v>2016</v>
      </c>
      <c r="M175" s="2">
        <f>G175*1.25</f>
        <v>7500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1:42" s="1" customFormat="1" x14ac:dyDescent="0.2">
      <c r="A176" s="13" t="s">
        <v>99</v>
      </c>
      <c r="B176" s="20"/>
      <c r="C176" s="1">
        <v>3</v>
      </c>
      <c r="D176" s="1" t="s">
        <v>100</v>
      </c>
      <c r="F176" s="17" t="s">
        <v>146</v>
      </c>
      <c r="G176" s="17" t="s">
        <v>146</v>
      </c>
      <c r="H176" s="9"/>
      <c r="J176">
        <v>15</v>
      </c>
      <c r="K176">
        <v>15</v>
      </c>
      <c r="L176" s="1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</row>
    <row r="177" spans="1:42" s="1" customFormat="1" x14ac:dyDescent="0.2">
      <c r="A177" s="13" t="s">
        <v>99</v>
      </c>
      <c r="B177" s="20"/>
      <c r="C177" s="1">
        <v>4</v>
      </c>
      <c r="D177" s="1" t="s">
        <v>48</v>
      </c>
      <c r="F177" s="17" t="s">
        <v>146</v>
      </c>
      <c r="G177" s="17" t="s">
        <v>146</v>
      </c>
      <c r="H177" s="9"/>
      <c r="J177">
        <v>25</v>
      </c>
      <c r="K177">
        <v>25</v>
      </c>
      <c r="L177" s="1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</row>
    <row r="178" spans="1:42" s="1" customFormat="1" x14ac:dyDescent="0.2">
      <c r="A178" s="13" t="s">
        <v>99</v>
      </c>
      <c r="B178" s="20"/>
      <c r="C178" s="1">
        <v>5</v>
      </c>
      <c r="D178" s="1" t="s">
        <v>49</v>
      </c>
      <c r="E178" s="1" t="s">
        <v>1</v>
      </c>
      <c r="F178" s="17" t="s">
        <v>146</v>
      </c>
      <c r="G178" s="17" t="s">
        <v>146</v>
      </c>
      <c r="H178" s="9" t="s">
        <v>1</v>
      </c>
      <c r="I178" s="1" t="s">
        <v>1</v>
      </c>
      <c r="J178">
        <v>15</v>
      </c>
      <c r="K178">
        <v>15</v>
      </c>
      <c r="L178" s="1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</row>
    <row r="179" spans="1:42" s="1" customFormat="1" x14ac:dyDescent="0.2">
      <c r="A179" s="13" t="s">
        <v>99</v>
      </c>
      <c r="B179" s="20"/>
      <c r="C179" s="1">
        <v>6</v>
      </c>
      <c r="D179" s="1" t="s">
        <v>50</v>
      </c>
      <c r="F179" s="19">
        <v>2014</v>
      </c>
      <c r="G179" s="23">
        <v>1000</v>
      </c>
      <c r="H179" s="9">
        <v>1</v>
      </c>
      <c r="I179" s="1" t="s">
        <v>170</v>
      </c>
      <c r="J179">
        <v>20</v>
      </c>
      <c r="K179">
        <v>20</v>
      </c>
      <c r="L179" s="1">
        <f>F179+J179</f>
        <v>2034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f>G179*1.25</f>
        <v>1250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</row>
    <row r="180" spans="1:42" s="1" customFormat="1" x14ac:dyDescent="0.2">
      <c r="A180" s="13" t="s">
        <v>99</v>
      </c>
      <c r="B180" s="20"/>
      <c r="C180" s="1">
        <v>7</v>
      </c>
      <c r="D180" s="1" t="s">
        <v>51</v>
      </c>
      <c r="F180" s="17" t="s">
        <v>146</v>
      </c>
      <c r="G180" s="17" t="s">
        <v>146</v>
      </c>
      <c r="H180" s="9"/>
      <c r="J180">
        <v>30</v>
      </c>
      <c r="K180">
        <v>30</v>
      </c>
      <c r="L180" s="1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</row>
    <row r="181" spans="1:42" s="1" customFormat="1" x14ac:dyDescent="0.2">
      <c r="A181" s="13" t="s">
        <v>99</v>
      </c>
      <c r="B181" s="20"/>
      <c r="C181" s="1">
        <v>8</v>
      </c>
      <c r="D181" s="1" t="s">
        <v>52</v>
      </c>
      <c r="F181" s="17" t="s">
        <v>146</v>
      </c>
      <c r="G181" s="17" t="s">
        <v>146</v>
      </c>
      <c r="H181" s="9"/>
      <c r="J181">
        <v>30</v>
      </c>
      <c r="K181">
        <v>30</v>
      </c>
      <c r="L181" s="1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</row>
    <row r="182" spans="1:42" s="19" customFormat="1" x14ac:dyDescent="0.2">
      <c r="A182" s="20" t="s">
        <v>5</v>
      </c>
      <c r="B182" s="20"/>
      <c r="C182" s="27"/>
      <c r="D182" s="12" t="s">
        <v>5</v>
      </c>
      <c r="E182" s="27"/>
      <c r="F182" s="27"/>
      <c r="G182" s="28"/>
      <c r="H182" s="29"/>
      <c r="I182" s="27"/>
      <c r="J182" s="37"/>
      <c r="K182" s="37"/>
      <c r="L182" s="27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7"/>
      <c r="AP182" s="27"/>
    </row>
    <row r="183" spans="1:42" s="1" customFormat="1" x14ac:dyDescent="0.2">
      <c r="A183" s="12" t="s">
        <v>5</v>
      </c>
      <c r="B183" s="20"/>
      <c r="C183" s="1">
        <v>1</v>
      </c>
      <c r="D183" s="1" t="s">
        <v>31</v>
      </c>
      <c r="E183" s="1" t="s">
        <v>1</v>
      </c>
      <c r="F183" s="19">
        <v>2015</v>
      </c>
      <c r="G183" s="23">
        <v>15000</v>
      </c>
      <c r="H183" s="9">
        <v>1</v>
      </c>
      <c r="I183" s="1" t="s">
        <v>170</v>
      </c>
      <c r="J183">
        <v>25</v>
      </c>
      <c r="K183">
        <v>25</v>
      </c>
      <c r="L183" s="1">
        <f>F183+J183</f>
        <v>2040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f>G183*1.25</f>
        <v>18750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</row>
    <row r="184" spans="1:42" s="19" customFormat="1" x14ac:dyDescent="0.2">
      <c r="A184" s="20" t="s">
        <v>5</v>
      </c>
      <c r="B184" s="20" t="s">
        <v>163</v>
      </c>
      <c r="C184" s="19">
        <v>2</v>
      </c>
      <c r="D184" s="19" t="s">
        <v>32</v>
      </c>
      <c r="E184" s="19" t="s">
        <v>1</v>
      </c>
      <c r="F184" s="19">
        <v>1910</v>
      </c>
      <c r="G184" s="23" t="s">
        <v>152</v>
      </c>
      <c r="H184" s="9">
        <v>1</v>
      </c>
      <c r="I184" s="1" t="s">
        <v>170</v>
      </c>
      <c r="J184">
        <v>55</v>
      </c>
      <c r="K184">
        <v>55</v>
      </c>
      <c r="L184" s="19">
        <f>F184+J184</f>
        <v>1965</v>
      </c>
      <c r="M184" s="23">
        <v>62500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  <c r="AD184" s="23">
        <v>0</v>
      </c>
      <c r="AE184" s="23">
        <v>0</v>
      </c>
      <c r="AF184" s="23">
        <v>0</v>
      </c>
      <c r="AG184" s="23">
        <v>0</v>
      </c>
      <c r="AH184" s="23">
        <v>0</v>
      </c>
      <c r="AI184" s="23">
        <v>0</v>
      </c>
      <c r="AJ184" s="23">
        <v>0</v>
      </c>
      <c r="AK184" s="23">
        <v>0</v>
      </c>
      <c r="AL184" s="23">
        <v>0</v>
      </c>
      <c r="AM184" s="23">
        <v>0</v>
      </c>
      <c r="AN184" s="23">
        <v>0</v>
      </c>
      <c r="AO184" s="2">
        <v>0</v>
      </c>
      <c r="AP184" s="2">
        <v>0</v>
      </c>
    </row>
    <row r="185" spans="1:42" s="19" customFormat="1" x14ac:dyDescent="0.2">
      <c r="A185" s="20" t="s">
        <v>5</v>
      </c>
      <c r="B185" s="20"/>
      <c r="C185" s="19">
        <v>3</v>
      </c>
      <c r="D185" s="19" t="s">
        <v>33</v>
      </c>
      <c r="F185" s="19">
        <v>2003</v>
      </c>
      <c r="G185" s="23">
        <v>5000</v>
      </c>
      <c r="H185" s="9">
        <v>1</v>
      </c>
      <c r="I185" s="1" t="s">
        <v>170</v>
      </c>
      <c r="J185">
        <v>20</v>
      </c>
      <c r="K185">
        <v>20</v>
      </c>
      <c r="L185" s="19">
        <f>F185+J185</f>
        <v>2023</v>
      </c>
      <c r="M185" s="23">
        <v>0</v>
      </c>
      <c r="N185" s="23">
        <v>0</v>
      </c>
      <c r="O185" s="23">
        <v>0</v>
      </c>
      <c r="P185" s="23">
        <v>0</v>
      </c>
      <c r="Q185" s="23">
        <f>G185*1.25</f>
        <v>6250</v>
      </c>
      <c r="R185" s="23">
        <v>0</v>
      </c>
      <c r="S185" s="23">
        <v>0</v>
      </c>
      <c r="T185" s="23">
        <v>0</v>
      </c>
      <c r="U185" s="23">
        <v>0</v>
      </c>
      <c r="V185" s="23"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23">
        <v>0</v>
      </c>
      <c r="AF185" s="23">
        <v>0</v>
      </c>
      <c r="AG185" s="23">
        <v>0</v>
      </c>
      <c r="AH185" s="23">
        <v>0</v>
      </c>
      <c r="AI185" s="23">
        <v>0</v>
      </c>
      <c r="AJ185" s="23">
        <v>0</v>
      </c>
      <c r="AK185" s="23">
        <f>Q185*1.25</f>
        <v>7812.5</v>
      </c>
      <c r="AL185" s="23">
        <v>0</v>
      </c>
      <c r="AM185" s="23">
        <v>0</v>
      </c>
      <c r="AN185" s="23">
        <v>0</v>
      </c>
      <c r="AO185" s="2">
        <v>0</v>
      </c>
      <c r="AP185" s="2">
        <v>0</v>
      </c>
    </row>
    <row r="186" spans="1:42" s="19" customFormat="1" x14ac:dyDescent="0.2">
      <c r="A186" s="20" t="s">
        <v>5</v>
      </c>
      <c r="B186" s="20"/>
      <c r="C186" s="19">
        <v>4</v>
      </c>
      <c r="D186" s="19" t="s">
        <v>39</v>
      </c>
      <c r="F186" s="21" t="s">
        <v>146</v>
      </c>
      <c r="G186" s="21" t="s">
        <v>146</v>
      </c>
      <c r="H186" s="22"/>
      <c r="J186">
        <v>15</v>
      </c>
      <c r="K186">
        <v>15</v>
      </c>
      <c r="L186" s="19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>
        <v>0</v>
      </c>
      <c r="Y186" s="23">
        <v>0</v>
      </c>
      <c r="Z186" s="23">
        <v>0</v>
      </c>
      <c r="AA186" s="23">
        <v>0</v>
      </c>
      <c r="AB186" s="23">
        <v>0</v>
      </c>
      <c r="AC186" s="23">
        <v>0</v>
      </c>
      <c r="AD186" s="23">
        <v>0</v>
      </c>
      <c r="AE186" s="23">
        <v>0</v>
      </c>
      <c r="AF186" s="23">
        <v>0</v>
      </c>
      <c r="AG186" s="23">
        <v>0</v>
      </c>
      <c r="AH186" s="23">
        <v>0</v>
      </c>
      <c r="AI186" s="23">
        <v>0</v>
      </c>
      <c r="AJ186" s="23">
        <v>0</v>
      </c>
      <c r="AK186" s="23">
        <v>0</v>
      </c>
      <c r="AL186" s="23">
        <v>0</v>
      </c>
      <c r="AM186" s="23">
        <v>0</v>
      </c>
      <c r="AN186" s="23">
        <v>0</v>
      </c>
      <c r="AO186" s="2">
        <v>0</v>
      </c>
      <c r="AP186" s="2">
        <v>0</v>
      </c>
    </row>
    <row r="187" spans="1:42" s="19" customFormat="1" x14ac:dyDescent="0.2">
      <c r="A187" s="20" t="s">
        <v>5</v>
      </c>
      <c r="B187" s="20"/>
      <c r="C187" s="19">
        <v>5</v>
      </c>
      <c r="D187" s="19" t="s">
        <v>166</v>
      </c>
      <c r="F187" s="19">
        <v>2000</v>
      </c>
      <c r="G187" s="23">
        <v>1500</v>
      </c>
      <c r="H187" s="9">
        <v>1</v>
      </c>
      <c r="I187" s="1" t="s">
        <v>170</v>
      </c>
      <c r="J187">
        <v>20</v>
      </c>
      <c r="K187">
        <v>20</v>
      </c>
      <c r="L187" s="19">
        <f>F187+J187</f>
        <v>2020</v>
      </c>
      <c r="M187" s="23">
        <v>0</v>
      </c>
      <c r="N187" s="23">
        <f>G187*1.25</f>
        <v>1875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0</v>
      </c>
      <c r="W187" s="23">
        <v>0</v>
      </c>
      <c r="X187" s="23">
        <v>0</v>
      </c>
      <c r="Y187" s="23">
        <v>0</v>
      </c>
      <c r="Z187" s="23">
        <v>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v>0</v>
      </c>
      <c r="AG187" s="23">
        <v>0</v>
      </c>
      <c r="AH187" s="23">
        <f>N187*1.25</f>
        <v>2343.75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">
        <v>0</v>
      </c>
      <c r="AP187" s="2">
        <v>0</v>
      </c>
    </row>
    <row r="188" spans="1:42" s="19" customFormat="1" x14ac:dyDescent="0.2">
      <c r="A188" s="20" t="s">
        <v>5</v>
      </c>
      <c r="B188" s="20"/>
      <c r="C188" s="19">
        <v>6</v>
      </c>
      <c r="D188" s="19" t="s">
        <v>43</v>
      </c>
      <c r="F188" s="19">
        <v>2000</v>
      </c>
      <c r="G188" s="23">
        <v>1500</v>
      </c>
      <c r="H188" s="9">
        <v>1</v>
      </c>
      <c r="I188" s="1" t="s">
        <v>170</v>
      </c>
      <c r="J188">
        <v>20</v>
      </c>
      <c r="K188">
        <v>20</v>
      </c>
      <c r="L188" s="19">
        <f>F188+J188</f>
        <v>2020</v>
      </c>
      <c r="M188" s="23">
        <v>0</v>
      </c>
      <c r="N188" s="23">
        <f>G188*1.25</f>
        <v>1875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>
        <v>0</v>
      </c>
      <c r="Y188" s="23">
        <v>0</v>
      </c>
      <c r="Z188" s="23">
        <v>0</v>
      </c>
      <c r="AA188" s="23">
        <v>0</v>
      </c>
      <c r="AB188" s="23">
        <v>0</v>
      </c>
      <c r="AC188" s="23">
        <v>0</v>
      </c>
      <c r="AD188" s="23">
        <v>0</v>
      </c>
      <c r="AE188" s="23">
        <v>0</v>
      </c>
      <c r="AF188" s="23">
        <v>0</v>
      </c>
      <c r="AG188" s="23">
        <v>0</v>
      </c>
      <c r="AH188" s="23">
        <f>N188*1.25</f>
        <v>2343.75</v>
      </c>
      <c r="AI188" s="23">
        <v>0</v>
      </c>
      <c r="AJ188" s="23">
        <v>0</v>
      </c>
      <c r="AK188" s="23">
        <v>0</v>
      </c>
      <c r="AL188" s="23">
        <v>0</v>
      </c>
      <c r="AM188" s="23">
        <v>0</v>
      </c>
      <c r="AN188" s="23">
        <v>0</v>
      </c>
      <c r="AO188" s="2">
        <v>0</v>
      </c>
      <c r="AP188" s="2">
        <v>0</v>
      </c>
    </row>
    <row r="189" spans="1:42" s="19" customFormat="1" x14ac:dyDescent="0.2">
      <c r="A189" s="20" t="s">
        <v>5</v>
      </c>
      <c r="B189" s="20"/>
      <c r="C189" s="19">
        <v>7</v>
      </c>
      <c r="D189" s="19" t="s">
        <v>44</v>
      </c>
      <c r="F189" s="21" t="s">
        <v>146</v>
      </c>
      <c r="G189" s="21" t="s">
        <v>146</v>
      </c>
      <c r="H189" s="22"/>
      <c r="J189">
        <v>20</v>
      </c>
      <c r="K189">
        <v>20</v>
      </c>
      <c r="L189" s="19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0</v>
      </c>
      <c r="W189" s="23">
        <v>0</v>
      </c>
      <c r="X189" s="23">
        <v>0</v>
      </c>
      <c r="Y189" s="23">
        <v>0</v>
      </c>
      <c r="Z189" s="23">
        <v>0</v>
      </c>
      <c r="AA189" s="23">
        <v>0</v>
      </c>
      <c r="AB189" s="23">
        <v>0</v>
      </c>
      <c r="AC189" s="23">
        <v>0</v>
      </c>
      <c r="AD189" s="23">
        <v>0</v>
      </c>
      <c r="AE189" s="23">
        <v>0</v>
      </c>
      <c r="AF189" s="23">
        <v>0</v>
      </c>
      <c r="AG189" s="23">
        <v>0</v>
      </c>
      <c r="AH189" s="23">
        <v>0</v>
      </c>
      <c r="AI189" s="23">
        <v>0</v>
      </c>
      <c r="AJ189" s="23">
        <v>0</v>
      </c>
      <c r="AK189" s="23">
        <v>0</v>
      </c>
      <c r="AL189" s="23">
        <v>0</v>
      </c>
      <c r="AM189" s="23">
        <v>0</v>
      </c>
      <c r="AN189" s="23">
        <v>0</v>
      </c>
      <c r="AO189" s="2">
        <v>0</v>
      </c>
      <c r="AP189" s="2">
        <v>0</v>
      </c>
    </row>
    <row r="190" spans="1:42" s="19" customFormat="1" x14ac:dyDescent="0.2">
      <c r="A190" s="20" t="s">
        <v>5</v>
      </c>
      <c r="B190" s="20"/>
      <c r="C190" s="19">
        <v>8</v>
      </c>
      <c r="D190" s="19" t="s">
        <v>45</v>
      </c>
      <c r="F190" s="21" t="s">
        <v>146</v>
      </c>
      <c r="G190" s="21" t="s">
        <v>146</v>
      </c>
      <c r="H190" s="22"/>
      <c r="J190">
        <v>20</v>
      </c>
      <c r="K190">
        <v>20</v>
      </c>
      <c r="L190" s="19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  <c r="AD190" s="23">
        <v>0</v>
      </c>
      <c r="AE190" s="23">
        <v>0</v>
      </c>
      <c r="AF190" s="23">
        <v>0</v>
      </c>
      <c r="AG190" s="23">
        <v>0</v>
      </c>
      <c r="AH190" s="23">
        <v>0</v>
      </c>
      <c r="AI190" s="23">
        <v>0</v>
      </c>
      <c r="AJ190" s="23">
        <v>0</v>
      </c>
      <c r="AK190" s="23">
        <v>0</v>
      </c>
      <c r="AL190" s="23">
        <v>0</v>
      </c>
      <c r="AM190" s="23">
        <v>0</v>
      </c>
      <c r="AN190" s="23">
        <v>0</v>
      </c>
      <c r="AO190" s="2">
        <v>0</v>
      </c>
      <c r="AP190" s="2">
        <v>0</v>
      </c>
    </row>
    <row r="191" spans="1:42" s="19" customFormat="1" x14ac:dyDescent="0.2">
      <c r="A191" s="20" t="s">
        <v>5</v>
      </c>
      <c r="B191" s="20"/>
      <c r="C191" s="19">
        <v>9</v>
      </c>
      <c r="D191" s="19" t="s">
        <v>36</v>
      </c>
      <c r="F191" s="21" t="s">
        <v>146</v>
      </c>
      <c r="G191" s="21" t="s">
        <v>146</v>
      </c>
      <c r="H191" s="22"/>
      <c r="J191">
        <v>50</v>
      </c>
      <c r="K191">
        <v>50</v>
      </c>
      <c r="L191" s="19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23">
        <v>0</v>
      </c>
      <c r="AJ191" s="23">
        <v>0</v>
      </c>
      <c r="AK191" s="23">
        <v>0</v>
      </c>
      <c r="AL191" s="23">
        <v>0</v>
      </c>
      <c r="AM191" s="23">
        <v>0</v>
      </c>
      <c r="AN191" s="23">
        <v>0</v>
      </c>
      <c r="AO191" s="2">
        <v>0</v>
      </c>
      <c r="AP191" s="2">
        <v>0</v>
      </c>
    </row>
    <row r="192" spans="1:42" s="19" customFormat="1" x14ac:dyDescent="0.2">
      <c r="A192" s="20" t="s">
        <v>5</v>
      </c>
      <c r="B192" s="20" t="s">
        <v>163</v>
      </c>
      <c r="C192" s="19">
        <v>10</v>
      </c>
      <c r="D192" s="19" t="s">
        <v>40</v>
      </c>
      <c r="F192" s="19">
        <v>1910</v>
      </c>
      <c r="G192" s="23" t="s">
        <v>152</v>
      </c>
      <c r="H192" s="9">
        <v>1</v>
      </c>
      <c r="I192" s="1" t="s">
        <v>170</v>
      </c>
      <c r="J192">
        <v>30</v>
      </c>
      <c r="K192">
        <v>30</v>
      </c>
      <c r="L192" s="19">
        <f>F192+J192</f>
        <v>1940</v>
      </c>
      <c r="M192" s="23">
        <v>30000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0</v>
      </c>
      <c r="W192" s="23">
        <v>0</v>
      </c>
      <c r="X192" s="23">
        <v>0</v>
      </c>
      <c r="Y192" s="23">
        <v>0</v>
      </c>
      <c r="Z192" s="23">
        <v>0</v>
      </c>
      <c r="AA192" s="23">
        <v>0</v>
      </c>
      <c r="AB192" s="23">
        <v>0</v>
      </c>
      <c r="AC192" s="23">
        <v>0</v>
      </c>
      <c r="AD192" s="23">
        <v>0</v>
      </c>
      <c r="AE192" s="23">
        <v>0</v>
      </c>
      <c r="AF192" s="23">
        <v>0</v>
      </c>
      <c r="AG192" s="23">
        <v>0</v>
      </c>
      <c r="AH192" s="23">
        <v>0</v>
      </c>
      <c r="AI192" s="23">
        <v>0</v>
      </c>
      <c r="AJ192" s="23">
        <v>0</v>
      </c>
      <c r="AK192" s="23">
        <v>0</v>
      </c>
      <c r="AL192" s="23">
        <v>0</v>
      </c>
      <c r="AM192" s="23">
        <v>0</v>
      </c>
      <c r="AN192" s="23">
        <v>0</v>
      </c>
      <c r="AO192" s="2">
        <v>0</v>
      </c>
      <c r="AP192" s="2">
        <v>0</v>
      </c>
    </row>
    <row r="193" spans="1:42" s="19" customFormat="1" x14ac:dyDescent="0.2">
      <c r="A193" s="20" t="s">
        <v>5</v>
      </c>
      <c r="B193" s="20"/>
      <c r="C193" s="19">
        <v>11</v>
      </c>
      <c r="D193" s="19" t="s">
        <v>41</v>
      </c>
      <c r="F193" s="19">
        <v>2015</v>
      </c>
      <c r="G193" s="23">
        <v>500</v>
      </c>
      <c r="H193" s="9">
        <v>1</v>
      </c>
      <c r="I193" s="1" t="s">
        <v>170</v>
      </c>
      <c r="J193">
        <v>20</v>
      </c>
      <c r="K193">
        <v>20</v>
      </c>
      <c r="L193" s="19">
        <f>F193+J193</f>
        <v>2035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f>G193*1.25</f>
        <v>625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</v>
      </c>
      <c r="AJ193" s="23">
        <v>0</v>
      </c>
      <c r="AK193" s="23">
        <v>0</v>
      </c>
      <c r="AL193" s="23">
        <v>0</v>
      </c>
      <c r="AM193" s="23">
        <v>0</v>
      </c>
      <c r="AN193" s="23">
        <v>0</v>
      </c>
      <c r="AO193" s="2">
        <v>0</v>
      </c>
      <c r="AP193" s="2">
        <v>0</v>
      </c>
    </row>
    <row r="194" spans="1:42" s="1" customFormat="1" x14ac:dyDescent="0.2">
      <c r="A194" s="12" t="s">
        <v>5</v>
      </c>
      <c r="B194" s="20"/>
      <c r="C194" s="1">
        <v>12</v>
      </c>
      <c r="D194" s="1" t="s">
        <v>42</v>
      </c>
      <c r="E194" s="1" t="s">
        <v>1</v>
      </c>
      <c r="F194" s="19">
        <v>1980</v>
      </c>
      <c r="G194" s="23">
        <v>1000</v>
      </c>
      <c r="H194" s="9">
        <v>1</v>
      </c>
      <c r="I194" s="1" t="s">
        <v>170</v>
      </c>
      <c r="J194">
        <v>5</v>
      </c>
      <c r="K194">
        <v>5</v>
      </c>
      <c r="L194" s="1">
        <f>F194+J194</f>
        <v>1985</v>
      </c>
      <c r="M194" s="2">
        <f>G194*1.25</f>
        <v>1250</v>
      </c>
      <c r="N194" s="2">
        <v>0</v>
      </c>
      <c r="O194" s="2">
        <v>0</v>
      </c>
      <c r="P194" s="2">
        <v>0</v>
      </c>
      <c r="Q194" s="2">
        <v>0</v>
      </c>
      <c r="R194" s="2">
        <f>M194*1.25</f>
        <v>1562.5</v>
      </c>
      <c r="S194" s="2">
        <f>N194*1.25</f>
        <v>0</v>
      </c>
      <c r="T194" s="2">
        <v>0</v>
      </c>
      <c r="U194" s="2">
        <f>P194*1.25</f>
        <v>0</v>
      </c>
      <c r="V194" s="2">
        <f>Q194*1.25</f>
        <v>0</v>
      </c>
      <c r="W194" s="2">
        <f>R194*1.25</f>
        <v>1953.125</v>
      </c>
      <c r="X194" s="2">
        <f>S194*1.25</f>
        <v>0</v>
      </c>
      <c r="Y194" s="2">
        <v>0</v>
      </c>
      <c r="Z194" s="2">
        <f>U194*1.25</f>
        <v>0</v>
      </c>
      <c r="AA194" s="2">
        <f>V194*1.25</f>
        <v>0</v>
      </c>
      <c r="AB194" s="2">
        <f>W194*1.25</f>
        <v>2441.40625</v>
      </c>
      <c r="AC194" s="2">
        <f>X194*1.25</f>
        <v>0</v>
      </c>
      <c r="AD194" s="2">
        <v>0</v>
      </c>
      <c r="AE194" s="2">
        <f>Z194*1.25</f>
        <v>0</v>
      </c>
      <c r="AF194" s="2">
        <f>AA194*1.25</f>
        <v>0</v>
      </c>
      <c r="AG194" s="2">
        <f>AB194*1.25</f>
        <v>3051.7578125</v>
      </c>
      <c r="AH194" s="2">
        <f>AC194*1.25</f>
        <v>0</v>
      </c>
      <c r="AI194" s="2">
        <v>0</v>
      </c>
      <c r="AJ194" s="2">
        <f>AE194*1.25</f>
        <v>0</v>
      </c>
      <c r="AK194" s="2">
        <f>AF194*1.25</f>
        <v>0</v>
      </c>
      <c r="AL194" s="2">
        <f>AG194*1.25</f>
        <v>3814.697265625</v>
      </c>
      <c r="AM194" s="2">
        <f>AH194*1.25</f>
        <v>0</v>
      </c>
      <c r="AN194" s="2">
        <v>0</v>
      </c>
      <c r="AO194" s="2">
        <f>AJ194*1.25</f>
        <v>0</v>
      </c>
      <c r="AP194" s="2">
        <f>AK194*1.25</f>
        <v>0</v>
      </c>
    </row>
    <row r="195" spans="1:42" s="1" customFormat="1" x14ac:dyDescent="0.2">
      <c r="A195" s="12" t="s">
        <v>5</v>
      </c>
      <c r="B195" s="20"/>
      <c r="C195" s="1">
        <v>13</v>
      </c>
      <c r="D195" s="1" t="s">
        <v>37</v>
      </c>
      <c r="F195" s="19">
        <v>2015</v>
      </c>
      <c r="G195" s="23">
        <v>500</v>
      </c>
      <c r="H195" s="9">
        <v>1</v>
      </c>
      <c r="I195" s="1" t="s">
        <v>170</v>
      </c>
      <c r="J195">
        <v>15</v>
      </c>
      <c r="K195">
        <v>15</v>
      </c>
      <c r="L195" s="1">
        <f>F195+J195</f>
        <v>2030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f>G195*1.25</f>
        <v>625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f>X195*1.25</f>
        <v>781.25</v>
      </c>
      <c r="AN195" s="2">
        <v>0</v>
      </c>
      <c r="AO195" s="2">
        <v>0</v>
      </c>
      <c r="AP195" s="2">
        <v>0</v>
      </c>
    </row>
    <row r="196" spans="1:42" s="1" customFormat="1" x14ac:dyDescent="0.2">
      <c r="A196" s="12" t="s">
        <v>5</v>
      </c>
      <c r="B196" s="20"/>
      <c r="C196" s="1">
        <v>14</v>
      </c>
      <c r="D196" s="1" t="s">
        <v>38</v>
      </c>
      <c r="F196" s="17" t="s">
        <v>146</v>
      </c>
      <c r="G196" s="17" t="s">
        <v>146</v>
      </c>
      <c r="H196" s="9"/>
      <c r="J196">
        <v>20</v>
      </c>
      <c r="K196">
        <v>20</v>
      </c>
      <c r="L196" s="1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</row>
    <row r="197" spans="1:42" s="1" customFormat="1" x14ac:dyDescent="0.2">
      <c r="A197" s="12" t="s">
        <v>5</v>
      </c>
      <c r="B197" s="20"/>
      <c r="C197" s="1">
        <v>15</v>
      </c>
      <c r="D197" s="1" t="s">
        <v>34</v>
      </c>
      <c r="F197" s="19">
        <v>2015</v>
      </c>
      <c r="G197" s="23">
        <v>5000</v>
      </c>
      <c r="H197" s="9">
        <v>1</v>
      </c>
      <c r="I197" s="1" t="s">
        <v>170</v>
      </c>
      <c r="J197">
        <v>12</v>
      </c>
      <c r="K197">
        <v>12</v>
      </c>
      <c r="L197" s="1">
        <f>F197+J197</f>
        <v>2027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f>G197*1.25</f>
        <v>6250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f>U197*1.25</f>
        <v>7812.5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</row>
    <row r="198" spans="1:42" s="1" customFormat="1" x14ac:dyDescent="0.2">
      <c r="A198" s="12" t="s">
        <v>5</v>
      </c>
      <c r="B198" s="20"/>
      <c r="C198" s="1">
        <v>16</v>
      </c>
      <c r="D198" s="1" t="s">
        <v>35</v>
      </c>
      <c r="F198" s="19">
        <v>2015</v>
      </c>
      <c r="G198" s="23">
        <v>500</v>
      </c>
      <c r="H198" s="9">
        <v>1</v>
      </c>
      <c r="I198" s="1" t="s">
        <v>170</v>
      </c>
      <c r="J198">
        <v>15</v>
      </c>
      <c r="K198">
        <v>15</v>
      </c>
      <c r="L198" s="1">
        <f>F198+J198</f>
        <v>2030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f>G198*1.25</f>
        <v>625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f>X198*1.25</f>
        <v>781.25</v>
      </c>
      <c r="AN198" s="2">
        <v>0</v>
      </c>
      <c r="AO198" s="2">
        <v>0</v>
      </c>
      <c r="AP198" s="2">
        <v>0</v>
      </c>
    </row>
    <row r="199" spans="1:42" s="19" customFormat="1" ht="15" x14ac:dyDescent="0.25">
      <c r="A199" s="20" t="s">
        <v>106</v>
      </c>
      <c r="B199" s="20"/>
      <c r="C199" s="24"/>
      <c r="D199" s="13" t="s">
        <v>106</v>
      </c>
      <c r="E199" s="24"/>
      <c r="F199" s="24"/>
      <c r="G199" s="25"/>
      <c r="H199" s="26"/>
      <c r="I199" s="24"/>
      <c r="J199" s="36"/>
      <c r="K199" s="36"/>
      <c r="L199" s="24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4"/>
      <c r="AN199" s="24"/>
      <c r="AO199" s="24"/>
      <c r="AP199" s="24"/>
    </row>
    <row r="200" spans="1:42" s="1" customFormat="1" x14ac:dyDescent="0.2">
      <c r="A200" s="13" t="s">
        <v>106</v>
      </c>
      <c r="B200" s="20"/>
      <c r="C200" s="1">
        <v>1</v>
      </c>
      <c r="D200" s="1" t="s">
        <v>46</v>
      </c>
      <c r="F200" s="19">
        <v>2000</v>
      </c>
      <c r="G200" s="23">
        <v>6000</v>
      </c>
      <c r="H200" s="9">
        <v>1</v>
      </c>
      <c r="I200" s="1" t="s">
        <v>170</v>
      </c>
      <c r="J200">
        <v>25</v>
      </c>
      <c r="K200">
        <v>25</v>
      </c>
      <c r="L200" s="1">
        <f t="shared" ref="L200:L206" si="12">F200+J200</f>
        <v>2025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f>G200*1.25</f>
        <v>7500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</row>
    <row r="201" spans="1:42" s="1" customFormat="1" x14ac:dyDescent="0.2">
      <c r="A201" s="13" t="s">
        <v>106</v>
      </c>
      <c r="B201" s="20"/>
      <c r="C201" s="1">
        <v>2</v>
      </c>
      <c r="D201" s="1" t="s">
        <v>47</v>
      </c>
      <c r="F201" s="19">
        <v>2000</v>
      </c>
      <c r="G201" s="23">
        <v>7500</v>
      </c>
      <c r="H201" s="9">
        <v>1</v>
      </c>
      <c r="I201" s="1" t="s">
        <v>170</v>
      </c>
      <c r="J201">
        <v>20</v>
      </c>
      <c r="K201">
        <v>20</v>
      </c>
      <c r="L201" s="1">
        <f t="shared" si="12"/>
        <v>2020</v>
      </c>
      <c r="M201" s="2">
        <v>0</v>
      </c>
      <c r="N201" s="2">
        <f>G201*1.25</f>
        <v>9375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f>N201*1.25</f>
        <v>11718.75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</row>
    <row r="202" spans="1:42" s="1" customFormat="1" x14ac:dyDescent="0.2">
      <c r="A202" s="13" t="s">
        <v>106</v>
      </c>
      <c r="B202" s="20"/>
      <c r="C202" s="1">
        <v>3</v>
      </c>
      <c r="D202" s="1" t="s">
        <v>100</v>
      </c>
      <c r="F202" s="19">
        <v>2007</v>
      </c>
      <c r="G202" s="23">
        <v>125000</v>
      </c>
      <c r="H202" s="9">
        <v>1</v>
      </c>
      <c r="I202" s="1" t="s">
        <v>170</v>
      </c>
      <c r="J202">
        <v>15</v>
      </c>
      <c r="K202">
        <v>15</v>
      </c>
      <c r="L202" s="1">
        <f t="shared" si="12"/>
        <v>2022</v>
      </c>
      <c r="M202" s="2">
        <v>0</v>
      </c>
      <c r="N202" s="2">
        <v>0</v>
      </c>
      <c r="O202" s="2">
        <v>0</v>
      </c>
      <c r="P202" s="2">
        <f>G202*1.25</f>
        <v>156250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f>P202*1.25</f>
        <v>195312.5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</row>
    <row r="203" spans="1:42" s="1" customFormat="1" x14ac:dyDescent="0.2">
      <c r="A203" s="13" t="s">
        <v>106</v>
      </c>
      <c r="B203" s="20"/>
      <c r="C203" s="1">
        <v>4</v>
      </c>
      <c r="D203" s="1" t="s">
        <v>48</v>
      </c>
      <c r="F203" s="19">
        <v>2006</v>
      </c>
      <c r="G203" s="23">
        <v>3500</v>
      </c>
      <c r="H203" s="9">
        <v>1</v>
      </c>
      <c r="I203" s="1" t="s">
        <v>170</v>
      </c>
      <c r="J203">
        <v>25</v>
      </c>
      <c r="K203">
        <v>25</v>
      </c>
      <c r="L203" s="1">
        <f t="shared" si="12"/>
        <v>2031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f>G203*1.25</f>
        <v>4375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</row>
    <row r="204" spans="1:42" s="1" customFormat="1" x14ac:dyDescent="0.2">
      <c r="A204" s="13" t="s">
        <v>106</v>
      </c>
      <c r="B204" s="20"/>
      <c r="C204" s="1">
        <v>5</v>
      </c>
      <c r="D204" s="1" t="s">
        <v>49</v>
      </c>
      <c r="E204" s="1" t="s">
        <v>1</v>
      </c>
      <c r="F204" s="19">
        <v>2007</v>
      </c>
      <c r="G204" s="23">
        <v>7500</v>
      </c>
      <c r="H204" s="9">
        <v>1</v>
      </c>
      <c r="I204" s="1" t="s">
        <v>170</v>
      </c>
      <c r="J204" s="18">
        <v>40</v>
      </c>
      <c r="K204">
        <v>15</v>
      </c>
      <c r="L204" s="1">
        <f t="shared" si="12"/>
        <v>2047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f>P204*1.25</f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f>G204*1.25</f>
        <v>9375</v>
      </c>
      <c r="AP204" s="2">
        <v>0</v>
      </c>
    </row>
    <row r="205" spans="1:42" s="1" customFormat="1" x14ac:dyDescent="0.2">
      <c r="A205" s="13" t="s">
        <v>106</v>
      </c>
      <c r="B205" s="20"/>
      <c r="C205" s="1">
        <v>6</v>
      </c>
      <c r="D205" s="1" t="s">
        <v>50</v>
      </c>
      <c r="F205" s="19">
        <v>2000</v>
      </c>
      <c r="G205" s="23">
        <v>500</v>
      </c>
      <c r="H205" s="9">
        <v>1</v>
      </c>
      <c r="I205" s="1" t="s">
        <v>170</v>
      </c>
      <c r="J205">
        <v>20</v>
      </c>
      <c r="K205">
        <v>20</v>
      </c>
      <c r="L205" s="1">
        <f t="shared" si="12"/>
        <v>2020</v>
      </c>
      <c r="M205" s="2">
        <v>0</v>
      </c>
      <c r="N205" s="2">
        <f>G205*1.25</f>
        <v>625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f>N205*1.25</f>
        <v>781.25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</row>
    <row r="206" spans="1:42" s="1" customFormat="1" x14ac:dyDescent="0.2">
      <c r="A206" s="13" t="s">
        <v>106</v>
      </c>
      <c r="B206" s="20"/>
      <c r="C206" s="1">
        <v>7</v>
      </c>
      <c r="D206" s="1" t="s">
        <v>51</v>
      </c>
      <c r="F206" s="1">
        <v>2007</v>
      </c>
      <c r="G206" s="2">
        <v>10000</v>
      </c>
      <c r="H206" s="9">
        <v>1</v>
      </c>
      <c r="I206" s="1" t="s">
        <v>170</v>
      </c>
      <c r="J206">
        <v>30</v>
      </c>
      <c r="K206">
        <v>30</v>
      </c>
      <c r="L206" s="1">
        <f t="shared" si="12"/>
        <v>2037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f>G206*1.25</f>
        <v>12500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</row>
    <row r="207" spans="1:42" s="1" customFormat="1" x14ac:dyDescent="0.2">
      <c r="A207" s="13" t="s">
        <v>106</v>
      </c>
      <c r="B207" s="20"/>
      <c r="C207" s="1">
        <v>8</v>
      </c>
      <c r="D207" s="1" t="s">
        <v>52</v>
      </c>
      <c r="F207" s="17" t="s">
        <v>146</v>
      </c>
      <c r="G207" s="17" t="s">
        <v>146</v>
      </c>
      <c r="H207" s="9"/>
      <c r="J207">
        <v>30</v>
      </c>
      <c r="K207">
        <v>30</v>
      </c>
      <c r="L207" s="1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</row>
    <row r="208" spans="1:42" s="19" customFormat="1" ht="15" x14ac:dyDescent="0.25">
      <c r="A208" s="20" t="s">
        <v>128</v>
      </c>
      <c r="B208" s="20"/>
      <c r="C208" s="24"/>
      <c r="D208" s="13" t="s">
        <v>128</v>
      </c>
      <c r="E208" s="24"/>
      <c r="F208" s="24"/>
      <c r="G208" s="25"/>
      <c r="H208" s="26"/>
      <c r="I208" s="24"/>
      <c r="J208" s="36"/>
      <c r="K208" s="36"/>
      <c r="L208" s="24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4"/>
      <c r="AN208" s="24"/>
      <c r="AO208" s="24"/>
      <c r="AP208" s="24"/>
    </row>
    <row r="209" spans="1:42" s="19" customFormat="1" x14ac:dyDescent="0.2">
      <c r="A209" s="20" t="s">
        <v>128</v>
      </c>
      <c r="B209" s="20" t="s">
        <v>164</v>
      </c>
      <c r="C209" s="19">
        <v>1</v>
      </c>
      <c r="D209" s="19" t="s">
        <v>46</v>
      </c>
      <c r="F209" s="19">
        <v>2012</v>
      </c>
      <c r="G209" s="23">
        <v>100000</v>
      </c>
      <c r="H209" s="9">
        <v>1</v>
      </c>
      <c r="I209" s="1" t="s">
        <v>170</v>
      </c>
      <c r="J209">
        <v>25</v>
      </c>
      <c r="K209">
        <v>25</v>
      </c>
      <c r="L209" s="19">
        <f t="shared" ref="L209:L214" si="13">F209+J209</f>
        <v>2037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3">
        <v>0</v>
      </c>
      <c r="AD209" s="23">
        <v>0</v>
      </c>
      <c r="AE209" s="23">
        <f>G209*1.25</f>
        <v>125000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23">
        <v>0</v>
      </c>
      <c r="AL209" s="23">
        <v>0</v>
      </c>
      <c r="AM209" s="23">
        <v>0</v>
      </c>
      <c r="AN209" s="23">
        <v>0</v>
      </c>
      <c r="AO209" s="2">
        <v>0</v>
      </c>
      <c r="AP209" s="2">
        <v>0</v>
      </c>
    </row>
    <row r="210" spans="1:42" s="19" customFormat="1" x14ac:dyDescent="0.2">
      <c r="A210" s="20" t="s">
        <v>128</v>
      </c>
      <c r="B210" s="20" t="s">
        <v>164</v>
      </c>
      <c r="C210" s="19">
        <v>2</v>
      </c>
      <c r="D210" s="19" t="s">
        <v>47</v>
      </c>
      <c r="F210" s="19">
        <v>2012</v>
      </c>
      <c r="G210" s="23">
        <v>200000</v>
      </c>
      <c r="H210" s="9">
        <v>1</v>
      </c>
      <c r="I210" s="1" t="s">
        <v>170</v>
      </c>
      <c r="J210">
        <v>20</v>
      </c>
      <c r="K210">
        <v>20</v>
      </c>
      <c r="L210" s="19">
        <f t="shared" si="13"/>
        <v>2032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23">
        <v>0</v>
      </c>
      <c r="Z210" s="23">
        <f>G210*1.25</f>
        <v>250000</v>
      </c>
      <c r="AA210" s="23">
        <v>0</v>
      </c>
      <c r="AB210" s="23">
        <v>0</v>
      </c>
      <c r="AC210" s="23">
        <v>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0</v>
      </c>
      <c r="AL210" s="23">
        <v>0</v>
      </c>
      <c r="AM210" s="23">
        <v>0</v>
      </c>
      <c r="AN210" s="23">
        <v>0</v>
      </c>
      <c r="AO210" s="2">
        <v>0</v>
      </c>
      <c r="AP210" s="2">
        <v>0</v>
      </c>
    </row>
    <row r="211" spans="1:42" s="19" customFormat="1" x14ac:dyDescent="0.2">
      <c r="A211" s="20" t="s">
        <v>128</v>
      </c>
      <c r="B211" s="20" t="s">
        <v>164</v>
      </c>
      <c r="C211" s="19">
        <v>3</v>
      </c>
      <c r="D211" s="19" t="s">
        <v>100</v>
      </c>
      <c r="F211" s="19">
        <v>2012</v>
      </c>
      <c r="G211" s="23">
        <v>250000</v>
      </c>
      <c r="H211" s="9">
        <v>1</v>
      </c>
      <c r="I211" s="1" t="s">
        <v>170</v>
      </c>
      <c r="J211">
        <v>15</v>
      </c>
      <c r="K211">
        <v>15</v>
      </c>
      <c r="L211" s="19">
        <f t="shared" si="13"/>
        <v>2027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f>G211*1.25</f>
        <v>312500</v>
      </c>
      <c r="V211" s="23">
        <v>0</v>
      </c>
      <c r="W211" s="23">
        <v>0</v>
      </c>
      <c r="X211" s="23">
        <v>0</v>
      </c>
      <c r="Y211" s="23">
        <v>0</v>
      </c>
      <c r="Z211" s="23">
        <v>0</v>
      </c>
      <c r="AA211" s="23">
        <v>0</v>
      </c>
      <c r="AB211" s="23">
        <v>0</v>
      </c>
      <c r="AC211" s="23">
        <v>0</v>
      </c>
      <c r="AD211" s="23">
        <v>0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  <c r="AJ211" s="23">
        <f>U211*1.25</f>
        <v>390625</v>
      </c>
      <c r="AK211" s="23">
        <v>0</v>
      </c>
      <c r="AL211" s="23">
        <v>0</v>
      </c>
      <c r="AM211" s="23">
        <v>0</v>
      </c>
      <c r="AN211" s="23">
        <v>0</v>
      </c>
      <c r="AO211" s="2">
        <v>0</v>
      </c>
      <c r="AP211" s="2">
        <v>0</v>
      </c>
    </row>
    <row r="212" spans="1:42" s="19" customFormat="1" x14ac:dyDescent="0.2">
      <c r="A212" s="20" t="s">
        <v>128</v>
      </c>
      <c r="B212" s="20" t="s">
        <v>164</v>
      </c>
      <c r="C212" s="19">
        <v>4</v>
      </c>
      <c r="D212" s="19" t="s">
        <v>48</v>
      </c>
      <c r="F212" s="19">
        <v>2012</v>
      </c>
      <c r="G212" s="23">
        <v>175000</v>
      </c>
      <c r="H212" s="9">
        <v>1</v>
      </c>
      <c r="I212" s="1" t="s">
        <v>170</v>
      </c>
      <c r="J212">
        <v>25</v>
      </c>
      <c r="K212">
        <v>25</v>
      </c>
      <c r="L212" s="19">
        <f t="shared" si="13"/>
        <v>2037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3">
        <v>0</v>
      </c>
      <c r="AD212" s="23">
        <v>0</v>
      </c>
      <c r="AE212" s="23">
        <f>G212*1.25</f>
        <v>218750</v>
      </c>
      <c r="AF212" s="23">
        <v>0</v>
      </c>
      <c r="AG212" s="23">
        <v>0</v>
      </c>
      <c r="AH212" s="23">
        <v>0</v>
      </c>
      <c r="AI212" s="23">
        <v>0</v>
      </c>
      <c r="AJ212" s="23">
        <v>0</v>
      </c>
      <c r="AK212" s="23">
        <v>0</v>
      </c>
      <c r="AL212" s="23">
        <v>0</v>
      </c>
      <c r="AM212" s="23">
        <v>0</v>
      </c>
      <c r="AN212" s="23">
        <v>0</v>
      </c>
      <c r="AO212" s="2">
        <v>0</v>
      </c>
      <c r="AP212" s="2">
        <v>0</v>
      </c>
    </row>
    <row r="213" spans="1:42" s="19" customFormat="1" x14ac:dyDescent="0.2">
      <c r="A213" s="20" t="s">
        <v>128</v>
      </c>
      <c r="B213" s="20" t="s">
        <v>164</v>
      </c>
      <c r="C213" s="19">
        <v>5</v>
      </c>
      <c r="D213" s="19" t="s">
        <v>49</v>
      </c>
      <c r="E213" s="19" t="s">
        <v>1</v>
      </c>
      <c r="F213" s="19">
        <v>2012</v>
      </c>
      <c r="G213" s="23">
        <v>5000</v>
      </c>
      <c r="H213" s="9">
        <v>1</v>
      </c>
      <c r="I213" s="1" t="s">
        <v>170</v>
      </c>
      <c r="J213" s="18">
        <v>40</v>
      </c>
      <c r="K213">
        <v>15</v>
      </c>
      <c r="L213" s="19">
        <f t="shared" si="13"/>
        <v>2052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v>0</v>
      </c>
      <c r="W213" s="23">
        <v>0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3">
        <v>0</v>
      </c>
      <c r="AD213" s="23">
        <v>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  <c r="AJ213" s="23">
        <f>U213*1.25</f>
        <v>0</v>
      </c>
      <c r="AK213" s="23">
        <v>0</v>
      </c>
      <c r="AL213" s="23">
        <v>0</v>
      </c>
      <c r="AM213" s="23">
        <v>0</v>
      </c>
      <c r="AN213" s="23">
        <v>0</v>
      </c>
      <c r="AO213" s="2">
        <v>0</v>
      </c>
      <c r="AP213" s="2">
        <v>0</v>
      </c>
    </row>
    <row r="214" spans="1:42" s="19" customFormat="1" x14ac:dyDescent="0.2">
      <c r="A214" s="20" t="s">
        <v>128</v>
      </c>
      <c r="B214" s="20" t="s">
        <v>164</v>
      </c>
      <c r="C214" s="19">
        <v>6</v>
      </c>
      <c r="D214" s="19" t="s">
        <v>50</v>
      </c>
      <c r="F214" s="19">
        <v>2012</v>
      </c>
      <c r="G214" s="23">
        <v>10000</v>
      </c>
      <c r="H214" s="9">
        <v>1</v>
      </c>
      <c r="I214" s="1" t="s">
        <v>170</v>
      </c>
      <c r="J214">
        <v>20</v>
      </c>
      <c r="K214">
        <v>20</v>
      </c>
      <c r="L214" s="19">
        <f t="shared" si="13"/>
        <v>2032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23">
        <v>0</v>
      </c>
      <c r="Z214" s="23">
        <f>G214*1.25</f>
        <v>12500</v>
      </c>
      <c r="AA214" s="23">
        <v>0</v>
      </c>
      <c r="AB214" s="23">
        <v>0</v>
      </c>
      <c r="AC214" s="23">
        <v>0</v>
      </c>
      <c r="AD214" s="23">
        <v>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3">
        <v>0</v>
      </c>
      <c r="AK214" s="23">
        <v>0</v>
      </c>
      <c r="AL214" s="23">
        <v>0</v>
      </c>
      <c r="AM214" s="23">
        <v>0</v>
      </c>
      <c r="AN214" s="23">
        <v>0</v>
      </c>
      <c r="AO214" s="2">
        <v>0</v>
      </c>
      <c r="AP214" s="2">
        <v>0</v>
      </c>
    </row>
    <row r="215" spans="1:42" s="19" customFormat="1" x14ac:dyDescent="0.2">
      <c r="A215" s="20" t="s">
        <v>128</v>
      </c>
      <c r="B215" s="20" t="s">
        <v>164</v>
      </c>
      <c r="C215" s="19">
        <v>7</v>
      </c>
      <c r="D215" s="19" t="s">
        <v>51</v>
      </c>
      <c r="F215" s="21" t="s">
        <v>146</v>
      </c>
      <c r="G215" s="21" t="s">
        <v>146</v>
      </c>
      <c r="H215" s="22"/>
      <c r="J215">
        <v>30</v>
      </c>
      <c r="K215">
        <v>30</v>
      </c>
      <c r="L215" s="19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v>0</v>
      </c>
      <c r="V215" s="23">
        <v>0</v>
      </c>
      <c r="W215" s="23">
        <v>0</v>
      </c>
      <c r="X215" s="23">
        <v>0</v>
      </c>
      <c r="Y215" s="23">
        <v>0</v>
      </c>
      <c r="Z215" s="23">
        <v>0</v>
      </c>
      <c r="AA215" s="23">
        <v>0</v>
      </c>
      <c r="AB215" s="23">
        <v>0</v>
      </c>
      <c r="AC215" s="23">
        <v>0</v>
      </c>
      <c r="AD215" s="23">
        <v>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23">
        <v>0</v>
      </c>
      <c r="AL215" s="23">
        <v>0</v>
      </c>
      <c r="AM215" s="23">
        <v>0</v>
      </c>
      <c r="AN215" s="23">
        <v>0</v>
      </c>
      <c r="AO215" s="2">
        <v>0</v>
      </c>
      <c r="AP215" s="2">
        <v>0</v>
      </c>
    </row>
    <row r="216" spans="1:42" s="19" customFormat="1" x14ac:dyDescent="0.2">
      <c r="A216" s="20" t="s">
        <v>128</v>
      </c>
      <c r="B216" s="20" t="s">
        <v>164</v>
      </c>
      <c r="C216" s="19">
        <v>8</v>
      </c>
      <c r="D216" s="19" t="s">
        <v>52</v>
      </c>
      <c r="F216" s="21" t="s">
        <v>146</v>
      </c>
      <c r="G216" s="21" t="s">
        <v>146</v>
      </c>
      <c r="H216" s="22"/>
      <c r="J216">
        <v>30</v>
      </c>
      <c r="K216">
        <v>30</v>
      </c>
      <c r="L216" s="19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3">
        <v>0</v>
      </c>
      <c r="AD216" s="23">
        <v>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">
        <v>0</v>
      </c>
      <c r="AP216" s="2">
        <v>0</v>
      </c>
    </row>
    <row r="217" spans="1:42" s="19" customFormat="1" ht="15" x14ac:dyDescent="0.25">
      <c r="A217" s="20" t="s">
        <v>7</v>
      </c>
      <c r="B217" s="20"/>
      <c r="C217" s="24"/>
      <c r="D217" s="13" t="s">
        <v>7</v>
      </c>
      <c r="E217" s="24"/>
      <c r="F217" s="24"/>
      <c r="G217" s="25"/>
      <c r="H217" s="26"/>
      <c r="I217" s="24"/>
      <c r="J217" s="36"/>
      <c r="K217" s="36"/>
      <c r="L217" s="24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4"/>
      <c r="AN217" s="24"/>
      <c r="AO217" s="24"/>
      <c r="AP217" s="24"/>
    </row>
    <row r="218" spans="1:42" s="19" customFormat="1" x14ac:dyDescent="0.2">
      <c r="A218" s="20" t="s">
        <v>7</v>
      </c>
      <c r="B218" s="20" t="s">
        <v>164</v>
      </c>
      <c r="C218" s="19">
        <v>1</v>
      </c>
      <c r="D218" s="19" t="s">
        <v>46</v>
      </c>
      <c r="F218" s="19">
        <v>2000</v>
      </c>
      <c r="G218" s="23">
        <v>20000</v>
      </c>
      <c r="H218" s="9">
        <v>1</v>
      </c>
      <c r="I218" s="1" t="s">
        <v>170</v>
      </c>
      <c r="J218">
        <v>25</v>
      </c>
      <c r="K218">
        <v>25</v>
      </c>
      <c r="L218" s="19">
        <f>F218+J218</f>
        <v>2025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f>G218*1.25</f>
        <v>25000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3">
        <v>0</v>
      </c>
      <c r="AM218" s="23">
        <v>0</v>
      </c>
      <c r="AN218" s="23">
        <v>0</v>
      </c>
      <c r="AO218" s="2">
        <v>0</v>
      </c>
      <c r="AP218" s="2">
        <v>0</v>
      </c>
    </row>
    <row r="219" spans="1:42" s="1" customFormat="1" x14ac:dyDescent="0.2">
      <c r="A219" s="13" t="s">
        <v>7</v>
      </c>
      <c r="B219" s="20"/>
      <c r="C219" s="1">
        <v>2</v>
      </c>
      <c r="D219" s="1" t="s">
        <v>47</v>
      </c>
      <c r="F219" s="1">
        <v>2000</v>
      </c>
      <c r="G219" s="2">
        <v>27000</v>
      </c>
      <c r="H219" s="9">
        <v>2000</v>
      </c>
      <c r="I219" s="1" t="s">
        <v>153</v>
      </c>
      <c r="J219">
        <v>20</v>
      </c>
      <c r="K219">
        <v>20</v>
      </c>
      <c r="L219" s="1">
        <f>F219+J219</f>
        <v>2020</v>
      </c>
      <c r="M219" s="2">
        <v>0</v>
      </c>
      <c r="N219" s="2">
        <f>G219*1.25</f>
        <v>33750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f>N219*1.25</f>
        <v>42187.5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</row>
    <row r="220" spans="1:42" s="1" customFormat="1" x14ac:dyDescent="0.2">
      <c r="A220" s="13" t="s">
        <v>7</v>
      </c>
      <c r="B220" s="20"/>
      <c r="C220" s="1">
        <v>3</v>
      </c>
      <c r="D220" s="1" t="s">
        <v>100</v>
      </c>
      <c r="F220" s="17" t="s">
        <v>146</v>
      </c>
      <c r="G220" s="17" t="s">
        <v>146</v>
      </c>
      <c r="H220" s="9"/>
      <c r="J220">
        <v>15</v>
      </c>
      <c r="K220">
        <v>15</v>
      </c>
      <c r="L220" s="1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</row>
    <row r="221" spans="1:42" s="1" customFormat="1" x14ac:dyDescent="0.2">
      <c r="A221" s="13" t="s">
        <v>7</v>
      </c>
      <c r="B221" s="20"/>
      <c r="C221" s="1">
        <v>4</v>
      </c>
      <c r="D221" s="1" t="s">
        <v>48</v>
      </c>
      <c r="F221" s="21" t="s">
        <v>146</v>
      </c>
      <c r="G221" s="21" t="s">
        <v>146</v>
      </c>
      <c r="H221" s="9"/>
      <c r="J221">
        <v>25</v>
      </c>
      <c r="K221">
        <v>25</v>
      </c>
      <c r="L221" s="1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</row>
    <row r="222" spans="1:42" s="1" customFormat="1" x14ac:dyDescent="0.2">
      <c r="A222" s="13" t="s">
        <v>7</v>
      </c>
      <c r="B222" s="20"/>
      <c r="C222" s="1">
        <v>5</v>
      </c>
      <c r="D222" s="1" t="s">
        <v>49</v>
      </c>
      <c r="E222" s="1" t="s">
        <v>1</v>
      </c>
      <c r="F222" s="21" t="s">
        <v>146</v>
      </c>
      <c r="G222" s="21" t="s">
        <v>146</v>
      </c>
      <c r="H222" s="9">
        <v>1</v>
      </c>
      <c r="I222" s="1" t="s">
        <v>170</v>
      </c>
      <c r="J222">
        <v>15</v>
      </c>
      <c r="K222">
        <v>15</v>
      </c>
      <c r="L222" s="1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f>U222*1.25</f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</row>
    <row r="223" spans="1:42" s="1" customFormat="1" x14ac:dyDescent="0.2">
      <c r="A223" s="13" t="s">
        <v>7</v>
      </c>
      <c r="B223" s="20"/>
      <c r="C223" s="1">
        <v>6</v>
      </c>
      <c r="D223" s="1" t="s">
        <v>50</v>
      </c>
      <c r="F223" s="1">
        <v>2000</v>
      </c>
      <c r="G223" s="2">
        <v>3000</v>
      </c>
      <c r="H223" s="9">
        <v>1</v>
      </c>
      <c r="I223" s="1" t="s">
        <v>170</v>
      </c>
      <c r="J223">
        <v>20</v>
      </c>
      <c r="K223">
        <v>20</v>
      </c>
      <c r="L223" s="1">
        <f>F223+J223</f>
        <v>2020</v>
      </c>
      <c r="M223" s="2">
        <v>0</v>
      </c>
      <c r="N223" s="2">
        <f>G223*1.25</f>
        <v>3750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f>N223*1.25</f>
        <v>4687.5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</row>
    <row r="224" spans="1:42" s="1" customFormat="1" x14ac:dyDescent="0.2">
      <c r="A224" s="13" t="s">
        <v>7</v>
      </c>
      <c r="B224" s="20"/>
      <c r="C224" s="1">
        <v>7</v>
      </c>
      <c r="D224" s="1" t="s">
        <v>51</v>
      </c>
      <c r="F224" s="17" t="s">
        <v>146</v>
      </c>
      <c r="G224" s="17" t="s">
        <v>146</v>
      </c>
      <c r="H224" s="9"/>
      <c r="J224">
        <v>30</v>
      </c>
      <c r="K224">
        <v>30</v>
      </c>
      <c r="L224" s="1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</row>
    <row r="225" spans="1:42" s="1" customFormat="1" x14ac:dyDescent="0.2">
      <c r="A225" s="13" t="s">
        <v>7</v>
      </c>
      <c r="B225" s="20"/>
      <c r="C225" s="1">
        <v>8</v>
      </c>
      <c r="D225" s="1" t="s">
        <v>52</v>
      </c>
      <c r="F225" s="1">
        <v>2000</v>
      </c>
      <c r="G225" s="2">
        <v>5000</v>
      </c>
      <c r="H225" s="9">
        <v>3</v>
      </c>
      <c r="I225" s="1" t="s">
        <v>154</v>
      </c>
      <c r="J225">
        <v>30</v>
      </c>
      <c r="K225">
        <v>30</v>
      </c>
      <c r="L225" s="1">
        <f>F225+J225</f>
        <v>2030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f>G225*1.25</f>
        <v>6250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</row>
    <row r="226" spans="1:42" s="19" customFormat="1" x14ac:dyDescent="0.2">
      <c r="A226" s="20" t="s">
        <v>8</v>
      </c>
      <c r="B226" s="20"/>
      <c r="C226" s="27"/>
      <c r="D226" s="12" t="s">
        <v>8</v>
      </c>
      <c r="E226" s="27"/>
      <c r="F226" s="27"/>
      <c r="G226" s="28"/>
      <c r="H226" s="29"/>
      <c r="I226" s="27"/>
      <c r="J226" s="37"/>
      <c r="K226" s="37"/>
      <c r="L226" s="27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7"/>
      <c r="AP226" s="27"/>
    </row>
    <row r="227" spans="1:42" s="1" customFormat="1" x14ac:dyDescent="0.2">
      <c r="A227" s="12" t="s">
        <v>8</v>
      </c>
      <c r="B227" s="20"/>
      <c r="C227" s="1">
        <v>1</v>
      </c>
      <c r="D227" s="1" t="s">
        <v>31</v>
      </c>
      <c r="E227" s="1" t="s">
        <v>1</v>
      </c>
      <c r="F227" s="1">
        <v>2002</v>
      </c>
      <c r="G227" s="2">
        <v>95000</v>
      </c>
      <c r="H227" s="9">
        <v>1</v>
      </c>
      <c r="I227" s="1" t="s">
        <v>170</v>
      </c>
      <c r="J227">
        <v>40</v>
      </c>
      <c r="K227">
        <v>40</v>
      </c>
      <c r="L227" s="1">
        <f t="shared" ref="L227:L242" si="14">F227+J227</f>
        <v>2042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f>G227*1.25</f>
        <v>118750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</row>
    <row r="228" spans="1:42" s="19" customFormat="1" x14ac:dyDescent="0.2">
      <c r="A228" s="20" t="s">
        <v>8</v>
      </c>
      <c r="B228" s="20" t="s">
        <v>164</v>
      </c>
      <c r="C228" s="19">
        <v>2</v>
      </c>
      <c r="D228" s="19" t="s">
        <v>32</v>
      </c>
      <c r="E228" s="19" t="s">
        <v>1</v>
      </c>
      <c r="F228" s="19">
        <v>2002</v>
      </c>
      <c r="G228" s="23">
        <v>75000</v>
      </c>
      <c r="H228" s="9">
        <v>1</v>
      </c>
      <c r="I228" s="1" t="s">
        <v>170</v>
      </c>
      <c r="J228">
        <v>55</v>
      </c>
      <c r="K228">
        <v>55</v>
      </c>
      <c r="L228" s="19">
        <f t="shared" si="14"/>
        <v>2057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0</v>
      </c>
      <c r="W228" s="23">
        <v>0</v>
      </c>
      <c r="X228" s="23">
        <v>0</v>
      </c>
      <c r="Y228" s="23">
        <v>0</v>
      </c>
      <c r="Z228" s="23">
        <v>0</v>
      </c>
      <c r="AA228" s="23">
        <v>0</v>
      </c>
      <c r="AB228" s="23"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  <c r="AJ228" s="23">
        <v>0</v>
      </c>
      <c r="AK228" s="23">
        <v>0</v>
      </c>
      <c r="AL228" s="23">
        <v>0</v>
      </c>
      <c r="AM228" s="23">
        <v>0</v>
      </c>
      <c r="AN228" s="23">
        <v>0</v>
      </c>
      <c r="AO228" s="2">
        <v>0</v>
      </c>
      <c r="AP228" s="2">
        <v>0</v>
      </c>
    </row>
    <row r="229" spans="1:42" s="19" customFormat="1" x14ac:dyDescent="0.2">
      <c r="A229" s="20" t="s">
        <v>8</v>
      </c>
      <c r="B229" s="20" t="s">
        <v>164</v>
      </c>
      <c r="C229" s="19">
        <v>3</v>
      </c>
      <c r="D229" s="19" t="s">
        <v>33</v>
      </c>
      <c r="F229" s="19">
        <v>2002</v>
      </c>
      <c r="G229" s="23">
        <v>12000</v>
      </c>
      <c r="H229" s="9">
        <v>1</v>
      </c>
      <c r="I229" s="1" t="s">
        <v>170</v>
      </c>
      <c r="J229">
        <v>20</v>
      </c>
      <c r="K229">
        <v>20</v>
      </c>
      <c r="L229" s="19">
        <f t="shared" si="14"/>
        <v>2022</v>
      </c>
      <c r="M229" s="23">
        <v>0</v>
      </c>
      <c r="N229" s="23">
        <v>0</v>
      </c>
      <c r="O229" s="23">
        <v>0</v>
      </c>
      <c r="P229" s="23">
        <f>G229*1.25</f>
        <v>15000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>
        <v>0</v>
      </c>
      <c r="AJ229" s="23">
        <f>P229*1.25</f>
        <v>18750</v>
      </c>
      <c r="AK229" s="23">
        <v>0</v>
      </c>
      <c r="AL229" s="23">
        <f>R229*1.25</f>
        <v>0</v>
      </c>
      <c r="AM229" s="23">
        <v>0</v>
      </c>
      <c r="AN229" s="23">
        <v>0</v>
      </c>
      <c r="AO229" s="2">
        <v>0</v>
      </c>
      <c r="AP229" s="2">
        <v>0</v>
      </c>
    </row>
    <row r="230" spans="1:42" s="19" customFormat="1" x14ac:dyDescent="0.2">
      <c r="A230" s="20" t="s">
        <v>8</v>
      </c>
      <c r="B230" s="20"/>
      <c r="C230" s="19">
        <v>4</v>
      </c>
      <c r="D230" s="19" t="s">
        <v>39</v>
      </c>
      <c r="F230" s="19">
        <v>2002</v>
      </c>
      <c r="G230" s="23">
        <v>10000</v>
      </c>
      <c r="H230" s="22">
        <v>1</v>
      </c>
      <c r="I230" s="19" t="s">
        <v>170</v>
      </c>
      <c r="J230">
        <v>25</v>
      </c>
      <c r="K230">
        <v>25</v>
      </c>
      <c r="L230" s="19">
        <f t="shared" si="14"/>
        <v>2027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f>G230*1.25</f>
        <v>12500</v>
      </c>
      <c r="V230" s="23"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>
        <v>0</v>
      </c>
      <c r="AJ230" s="23">
        <v>0</v>
      </c>
      <c r="AK230" s="23">
        <v>0</v>
      </c>
      <c r="AL230" s="23">
        <v>0</v>
      </c>
      <c r="AM230" s="23">
        <v>0</v>
      </c>
      <c r="AN230" s="23">
        <v>0</v>
      </c>
      <c r="AO230" s="2">
        <v>0</v>
      </c>
      <c r="AP230" s="2">
        <v>0</v>
      </c>
    </row>
    <row r="231" spans="1:42" s="1" customFormat="1" x14ac:dyDescent="0.2">
      <c r="A231" s="12" t="s">
        <v>8</v>
      </c>
      <c r="B231" s="20"/>
      <c r="C231" s="1">
        <v>5</v>
      </c>
      <c r="D231" s="1" t="s">
        <v>166</v>
      </c>
      <c r="F231" s="1">
        <v>2002</v>
      </c>
      <c r="G231" s="2">
        <v>27000</v>
      </c>
      <c r="H231" s="9">
        <v>1</v>
      </c>
      <c r="I231" s="1" t="s">
        <v>170</v>
      </c>
      <c r="J231">
        <v>20</v>
      </c>
      <c r="K231">
        <v>20</v>
      </c>
      <c r="L231" s="1">
        <f t="shared" si="14"/>
        <v>2022</v>
      </c>
      <c r="M231" s="2">
        <v>0</v>
      </c>
      <c r="N231" s="2">
        <v>0</v>
      </c>
      <c r="O231" s="2">
        <v>0</v>
      </c>
      <c r="P231" s="2">
        <f>G231*1.25</f>
        <v>33750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f>P231*1.25</f>
        <v>42187.5</v>
      </c>
      <c r="AK231" s="2">
        <v>0</v>
      </c>
      <c r="AL231" s="2">
        <f>R231*1.25</f>
        <v>0</v>
      </c>
      <c r="AM231" s="2">
        <v>0</v>
      </c>
      <c r="AN231" s="2">
        <v>0</v>
      </c>
      <c r="AO231" s="2">
        <v>0</v>
      </c>
      <c r="AP231" s="2">
        <v>0</v>
      </c>
    </row>
    <row r="232" spans="1:42" s="1" customFormat="1" x14ac:dyDescent="0.2">
      <c r="A232" s="12" t="s">
        <v>8</v>
      </c>
      <c r="B232" s="20"/>
      <c r="C232" s="1">
        <v>6</v>
      </c>
      <c r="D232" s="1" t="s">
        <v>43</v>
      </c>
      <c r="F232" s="1">
        <v>2002</v>
      </c>
      <c r="G232" s="2">
        <v>15000</v>
      </c>
      <c r="H232" s="9">
        <v>1</v>
      </c>
      <c r="I232" s="1" t="s">
        <v>170</v>
      </c>
      <c r="J232">
        <v>20</v>
      </c>
      <c r="K232">
        <v>20</v>
      </c>
      <c r="L232" s="1">
        <f t="shared" si="14"/>
        <v>2022</v>
      </c>
      <c r="M232" s="2">
        <v>0</v>
      </c>
      <c r="N232" s="2">
        <v>0</v>
      </c>
      <c r="O232" s="2">
        <v>0</v>
      </c>
      <c r="P232" s="2">
        <f>G232*1.25</f>
        <v>18750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f>P232*1.25</f>
        <v>23437.5</v>
      </c>
      <c r="AK232" s="2">
        <v>0</v>
      </c>
      <c r="AL232" s="2">
        <f>R232*1.25</f>
        <v>0</v>
      </c>
      <c r="AM232" s="2">
        <v>0</v>
      </c>
      <c r="AN232" s="2">
        <v>0</v>
      </c>
      <c r="AO232" s="2">
        <v>0</v>
      </c>
      <c r="AP232" s="2">
        <v>0</v>
      </c>
    </row>
    <row r="233" spans="1:42" s="1" customFormat="1" x14ac:dyDescent="0.2">
      <c r="A233" s="12" t="s">
        <v>8</v>
      </c>
      <c r="B233" s="20"/>
      <c r="C233" s="1">
        <v>7</v>
      </c>
      <c r="D233" s="1" t="s">
        <v>44</v>
      </c>
      <c r="F233" s="1">
        <v>2002</v>
      </c>
      <c r="G233" s="2">
        <v>6000</v>
      </c>
      <c r="H233" s="9">
        <v>1</v>
      </c>
      <c r="I233" s="1" t="s">
        <v>170</v>
      </c>
      <c r="J233">
        <v>20</v>
      </c>
      <c r="K233">
        <v>20</v>
      </c>
      <c r="L233" s="1">
        <f t="shared" si="14"/>
        <v>2022</v>
      </c>
      <c r="M233" s="2">
        <v>0</v>
      </c>
      <c r="N233" s="2">
        <v>0</v>
      </c>
      <c r="O233" s="2">
        <v>0</v>
      </c>
      <c r="P233" s="2">
        <f>G233*1.25</f>
        <v>7500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f>P233*1.25</f>
        <v>9375</v>
      </c>
      <c r="AK233" s="2">
        <v>0</v>
      </c>
      <c r="AL233" s="2">
        <f>R233*1.25</f>
        <v>0</v>
      </c>
      <c r="AM233" s="2">
        <v>0</v>
      </c>
      <c r="AN233" s="2">
        <v>0</v>
      </c>
      <c r="AO233" s="2">
        <v>0</v>
      </c>
      <c r="AP233" s="2">
        <v>0</v>
      </c>
    </row>
    <row r="234" spans="1:42" s="1" customFormat="1" x14ac:dyDescent="0.2">
      <c r="A234" s="12" t="s">
        <v>8</v>
      </c>
      <c r="B234" s="20"/>
      <c r="C234" s="1">
        <v>8</v>
      </c>
      <c r="D234" s="1" t="s">
        <v>45</v>
      </c>
      <c r="F234" s="1">
        <v>2002</v>
      </c>
      <c r="G234" s="2">
        <v>8000</v>
      </c>
      <c r="H234" s="9">
        <v>1</v>
      </c>
      <c r="I234" s="1" t="s">
        <v>170</v>
      </c>
      <c r="J234">
        <v>20</v>
      </c>
      <c r="K234">
        <v>20</v>
      </c>
      <c r="L234" s="1">
        <f t="shared" si="14"/>
        <v>2022</v>
      </c>
      <c r="M234" s="2">
        <v>0</v>
      </c>
      <c r="N234" s="2">
        <v>0</v>
      </c>
      <c r="O234" s="2">
        <v>0</v>
      </c>
      <c r="P234" s="2">
        <f>G234*1.25</f>
        <v>10000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f>P234*1.25</f>
        <v>12500</v>
      </c>
      <c r="AK234" s="2">
        <v>0</v>
      </c>
      <c r="AL234" s="2">
        <f>R234*1.25</f>
        <v>0</v>
      </c>
      <c r="AM234" s="2">
        <v>0</v>
      </c>
      <c r="AN234" s="2">
        <v>0</v>
      </c>
      <c r="AO234" s="2">
        <v>0</v>
      </c>
      <c r="AP234" s="2">
        <v>0</v>
      </c>
    </row>
    <row r="235" spans="1:42" s="1" customFormat="1" x14ac:dyDescent="0.2">
      <c r="A235" s="12" t="s">
        <v>8</v>
      </c>
      <c r="B235" s="20"/>
      <c r="C235" s="1">
        <v>9</v>
      </c>
      <c r="D235" s="1" t="s">
        <v>36</v>
      </c>
      <c r="F235" s="1">
        <v>2002</v>
      </c>
      <c r="G235" s="2">
        <v>3000</v>
      </c>
      <c r="H235" s="9">
        <v>6</v>
      </c>
      <c r="I235" s="1" t="s">
        <v>154</v>
      </c>
      <c r="J235">
        <v>50</v>
      </c>
      <c r="K235">
        <v>50</v>
      </c>
      <c r="L235" s="1">
        <f t="shared" si="14"/>
        <v>2052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</row>
    <row r="236" spans="1:42" s="1" customFormat="1" x14ac:dyDescent="0.2">
      <c r="A236" s="12" t="s">
        <v>8</v>
      </c>
      <c r="B236" s="20"/>
      <c r="C236" s="1">
        <v>10</v>
      </c>
      <c r="D236" s="1" t="s">
        <v>40</v>
      </c>
      <c r="F236" s="19">
        <v>2002</v>
      </c>
      <c r="G236" s="2">
        <v>40000</v>
      </c>
      <c r="H236" s="9">
        <v>1</v>
      </c>
      <c r="I236" s="1" t="s">
        <v>170</v>
      </c>
      <c r="J236">
        <v>30</v>
      </c>
      <c r="K236">
        <v>30</v>
      </c>
      <c r="L236" s="1">
        <f t="shared" si="14"/>
        <v>2032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f>G236*1.25</f>
        <v>50000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</row>
    <row r="237" spans="1:42" s="1" customFormat="1" x14ac:dyDescent="0.2">
      <c r="A237" s="12" t="s">
        <v>8</v>
      </c>
      <c r="B237" s="20"/>
      <c r="C237" s="1">
        <v>11</v>
      </c>
      <c r="D237" s="1" t="s">
        <v>41</v>
      </c>
      <c r="F237" s="19">
        <v>2002</v>
      </c>
      <c r="G237" s="2">
        <v>35000</v>
      </c>
      <c r="H237" s="9">
        <v>1</v>
      </c>
      <c r="I237" s="1" t="s">
        <v>170</v>
      </c>
      <c r="J237">
        <v>20</v>
      </c>
      <c r="K237">
        <v>20</v>
      </c>
      <c r="L237" s="1">
        <f t="shared" si="14"/>
        <v>2022</v>
      </c>
      <c r="M237" s="2">
        <v>0</v>
      </c>
      <c r="N237" s="2">
        <v>0</v>
      </c>
      <c r="O237" s="2">
        <v>0</v>
      </c>
      <c r="P237" s="2">
        <f>G237*1.25</f>
        <v>43750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f>P237*1.25</f>
        <v>54687.5</v>
      </c>
      <c r="AK237" s="2">
        <v>0</v>
      </c>
      <c r="AL237" s="2">
        <f>R237*1.25</f>
        <v>0</v>
      </c>
      <c r="AM237" s="2">
        <v>0</v>
      </c>
      <c r="AN237" s="2">
        <v>0</v>
      </c>
      <c r="AO237" s="2">
        <v>0</v>
      </c>
      <c r="AP237" s="2">
        <v>0</v>
      </c>
    </row>
    <row r="238" spans="1:42" s="1" customFormat="1" x14ac:dyDescent="0.2">
      <c r="A238" s="12" t="s">
        <v>8</v>
      </c>
      <c r="B238" s="20"/>
      <c r="C238" s="1">
        <v>12</v>
      </c>
      <c r="D238" s="1" t="s">
        <v>42</v>
      </c>
      <c r="E238" s="1" t="s">
        <v>1</v>
      </c>
      <c r="F238" s="19">
        <v>2011</v>
      </c>
      <c r="G238" s="2">
        <v>3000</v>
      </c>
      <c r="H238" s="9">
        <v>1</v>
      </c>
      <c r="I238" s="1" t="s">
        <v>170</v>
      </c>
      <c r="J238">
        <v>5</v>
      </c>
      <c r="K238">
        <v>5</v>
      </c>
      <c r="L238" s="1">
        <f t="shared" si="14"/>
        <v>2016</v>
      </c>
      <c r="M238" s="2">
        <f>G238*1.25</f>
        <v>3750</v>
      </c>
      <c r="N238" s="2">
        <v>0</v>
      </c>
      <c r="O238" s="2">
        <v>0</v>
      </c>
      <c r="P238" s="2">
        <v>0</v>
      </c>
      <c r="Q238" s="2">
        <v>0</v>
      </c>
      <c r="R238" s="2">
        <f>M238*1.25</f>
        <v>4687.5</v>
      </c>
      <c r="S238" s="2">
        <v>0</v>
      </c>
      <c r="T238" s="2">
        <f>O238*1.25</f>
        <v>0</v>
      </c>
      <c r="U238" s="2">
        <f>P238*1.25</f>
        <v>0</v>
      </c>
      <c r="V238" s="2">
        <f>Q238*1.25</f>
        <v>0</v>
      </c>
      <c r="W238" s="2">
        <f>R238*1.25</f>
        <v>5859.375</v>
      </c>
      <c r="X238" s="2">
        <v>0</v>
      </c>
      <c r="Y238" s="2">
        <f>T238*1.25</f>
        <v>0</v>
      </c>
      <c r="Z238" s="2">
        <f>U238*1.25</f>
        <v>0</v>
      </c>
      <c r="AA238" s="2">
        <f>V238*1.25</f>
        <v>0</v>
      </c>
      <c r="AB238" s="2">
        <f>W238*1.25</f>
        <v>7324.21875</v>
      </c>
      <c r="AC238" s="2">
        <v>0</v>
      </c>
      <c r="AD238" s="2">
        <f>Y238*1.25</f>
        <v>0</v>
      </c>
      <c r="AE238" s="2">
        <f>Z238*1.25</f>
        <v>0</v>
      </c>
      <c r="AF238" s="2">
        <f>AA238*1.25</f>
        <v>0</v>
      </c>
      <c r="AG238" s="2">
        <f>AB238*1.25</f>
        <v>9155.2734375</v>
      </c>
      <c r="AH238" s="2">
        <v>0</v>
      </c>
      <c r="AI238" s="2">
        <f>AD238*1.25</f>
        <v>0</v>
      </c>
      <c r="AJ238" s="2">
        <f>AE238*1.25</f>
        <v>0</v>
      </c>
      <c r="AK238" s="2">
        <f>AF238*1.25</f>
        <v>0</v>
      </c>
      <c r="AL238" s="2">
        <f>AG238*1.25</f>
        <v>11444.091796875</v>
      </c>
      <c r="AM238" s="2">
        <v>0</v>
      </c>
      <c r="AN238" s="2">
        <f>AI238*1.25</f>
        <v>0</v>
      </c>
      <c r="AO238" s="2">
        <f>AJ238*1.25</f>
        <v>0</v>
      </c>
      <c r="AP238" s="2">
        <f>AK238*1.25</f>
        <v>0</v>
      </c>
    </row>
    <row r="239" spans="1:42" s="1" customFormat="1" x14ac:dyDescent="0.2">
      <c r="A239" s="12" t="s">
        <v>8</v>
      </c>
      <c r="B239" s="20"/>
      <c r="C239" s="1">
        <v>13</v>
      </c>
      <c r="D239" s="1" t="s">
        <v>37</v>
      </c>
      <c r="F239" s="19">
        <v>2002</v>
      </c>
      <c r="G239" s="2">
        <v>1500</v>
      </c>
      <c r="H239" s="9">
        <v>1</v>
      </c>
      <c r="I239" s="1" t="s">
        <v>170</v>
      </c>
      <c r="J239">
        <v>15</v>
      </c>
      <c r="K239">
        <v>15</v>
      </c>
      <c r="L239" s="1">
        <f t="shared" si="14"/>
        <v>2017</v>
      </c>
      <c r="M239" s="2">
        <f>G239*1.25</f>
        <v>1875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f>Q239*1.25</f>
        <v>0</v>
      </c>
      <c r="AB239" s="2">
        <f>M239*1.25</f>
        <v>2343.75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</row>
    <row r="240" spans="1:42" s="1" customFormat="1" x14ac:dyDescent="0.2">
      <c r="A240" s="12" t="s">
        <v>8</v>
      </c>
      <c r="B240" s="20"/>
      <c r="C240" s="1">
        <v>14</v>
      </c>
      <c r="D240" s="1" t="s">
        <v>38</v>
      </c>
      <c r="F240" s="19">
        <v>2002</v>
      </c>
      <c r="G240" s="2">
        <v>3000</v>
      </c>
      <c r="H240" s="9">
        <v>1</v>
      </c>
      <c r="I240" s="1" t="s">
        <v>170</v>
      </c>
      <c r="J240">
        <v>20</v>
      </c>
      <c r="K240">
        <v>20</v>
      </c>
      <c r="L240" s="1">
        <f t="shared" si="14"/>
        <v>2022</v>
      </c>
      <c r="M240" s="2">
        <v>0</v>
      </c>
      <c r="N240" s="2">
        <v>0</v>
      </c>
      <c r="O240" s="2">
        <v>0</v>
      </c>
      <c r="P240" s="2">
        <f>G240*1.25</f>
        <v>3750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f>P240*1.25</f>
        <v>4687.5</v>
      </c>
      <c r="AK240" s="2">
        <v>0</v>
      </c>
      <c r="AL240" s="2">
        <f>R240*1.25</f>
        <v>0</v>
      </c>
      <c r="AM240" s="2">
        <v>0</v>
      </c>
      <c r="AN240" s="2">
        <v>0</v>
      </c>
      <c r="AO240" s="2">
        <v>0</v>
      </c>
      <c r="AP240" s="2">
        <v>0</v>
      </c>
    </row>
    <row r="241" spans="1:42" s="1" customFormat="1" x14ac:dyDescent="0.2">
      <c r="A241" s="12" t="s">
        <v>8</v>
      </c>
      <c r="B241" s="20"/>
      <c r="C241" s="1">
        <v>15</v>
      </c>
      <c r="D241" s="1" t="s">
        <v>34</v>
      </c>
      <c r="F241" s="19">
        <v>2013</v>
      </c>
      <c r="G241" s="2">
        <v>5500</v>
      </c>
      <c r="H241" s="9">
        <v>1</v>
      </c>
      <c r="I241" s="1" t="s">
        <v>170</v>
      </c>
      <c r="J241">
        <v>12</v>
      </c>
      <c r="K241">
        <v>12</v>
      </c>
      <c r="L241" s="1">
        <f t="shared" si="14"/>
        <v>2025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f>G241*1.25</f>
        <v>6875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f>S241*1.25</f>
        <v>8593.75</v>
      </c>
      <c r="AF241" s="2">
        <f>T241*1.25</f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</row>
    <row r="242" spans="1:42" s="1" customFormat="1" x14ac:dyDescent="0.2">
      <c r="A242" s="12" t="s">
        <v>8</v>
      </c>
      <c r="B242" s="20"/>
      <c r="C242" s="1">
        <v>16</v>
      </c>
      <c r="D242" s="1" t="s">
        <v>35</v>
      </c>
      <c r="F242" s="19">
        <v>2002</v>
      </c>
      <c r="G242" s="2">
        <v>2800</v>
      </c>
      <c r="H242" s="9">
        <v>1</v>
      </c>
      <c r="I242" s="1" t="s">
        <v>170</v>
      </c>
      <c r="J242">
        <v>20</v>
      </c>
      <c r="K242">
        <v>20</v>
      </c>
      <c r="L242" s="1">
        <f t="shared" si="14"/>
        <v>2022</v>
      </c>
      <c r="M242" s="2">
        <v>0</v>
      </c>
      <c r="N242" s="2">
        <v>0</v>
      </c>
      <c r="O242" s="2">
        <v>0</v>
      </c>
      <c r="P242" s="2">
        <f>G242*1.25</f>
        <v>3500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f>P242*1.25</f>
        <v>4375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</row>
    <row r="243" spans="1:42" s="19" customFormat="1" ht="15" x14ac:dyDescent="0.25">
      <c r="A243" s="20" t="s">
        <v>6</v>
      </c>
      <c r="B243" s="20"/>
      <c r="C243" s="24"/>
      <c r="D243" s="13" t="s">
        <v>6</v>
      </c>
      <c r="E243" s="24"/>
      <c r="F243" s="24"/>
      <c r="G243" s="25"/>
      <c r="H243" s="26"/>
      <c r="I243" s="24"/>
      <c r="J243" s="36"/>
      <c r="K243" s="36"/>
      <c r="L243" s="24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4"/>
      <c r="AN243" s="24"/>
      <c r="AO243" s="24"/>
      <c r="AP243" s="24"/>
    </row>
    <row r="244" spans="1:42" s="1" customFormat="1" x14ac:dyDescent="0.2">
      <c r="A244" s="13" t="s">
        <v>6</v>
      </c>
      <c r="B244" s="20"/>
      <c r="C244" s="1">
        <v>1</v>
      </c>
      <c r="D244" s="1" t="s">
        <v>46</v>
      </c>
      <c r="F244" s="1">
        <v>2002</v>
      </c>
      <c r="G244" s="2">
        <v>17000</v>
      </c>
      <c r="H244" s="9">
        <v>1</v>
      </c>
      <c r="I244" s="1" t="s">
        <v>170</v>
      </c>
      <c r="J244">
        <v>25</v>
      </c>
      <c r="K244">
        <v>25</v>
      </c>
      <c r="L244" s="1">
        <f t="shared" ref="L244:L250" si="15">F244+J244</f>
        <v>2027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f>G244*1.25</f>
        <v>21250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</row>
    <row r="245" spans="1:42" s="1" customFormat="1" x14ac:dyDescent="0.2">
      <c r="A245" s="13" t="s">
        <v>6</v>
      </c>
      <c r="B245" s="20"/>
      <c r="C245" s="1">
        <v>2</v>
      </c>
      <c r="D245" s="1" t="s">
        <v>47</v>
      </c>
      <c r="F245" s="1">
        <v>2002</v>
      </c>
      <c r="G245" s="2">
        <v>23000</v>
      </c>
      <c r="H245" s="9">
        <v>1</v>
      </c>
      <c r="I245" s="1" t="s">
        <v>170</v>
      </c>
      <c r="J245">
        <v>20</v>
      </c>
      <c r="K245">
        <v>20</v>
      </c>
      <c r="L245" s="1">
        <f t="shared" si="15"/>
        <v>2022</v>
      </c>
      <c r="M245" s="2">
        <v>0</v>
      </c>
      <c r="N245" s="2">
        <v>0</v>
      </c>
      <c r="O245" s="2">
        <v>0</v>
      </c>
      <c r="P245" s="2">
        <f>G245*1.25</f>
        <v>28750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f>P245*1.25</f>
        <v>35937.5</v>
      </c>
      <c r="AK245" s="2">
        <v>0</v>
      </c>
      <c r="AL245" s="2">
        <f>R245*1.25</f>
        <v>0</v>
      </c>
      <c r="AM245" s="2">
        <v>0</v>
      </c>
      <c r="AN245" s="2">
        <v>0</v>
      </c>
      <c r="AO245" s="2">
        <v>0</v>
      </c>
      <c r="AP245" s="2">
        <v>0</v>
      </c>
    </row>
    <row r="246" spans="1:42" s="1" customFormat="1" x14ac:dyDescent="0.2">
      <c r="A246" s="13" t="s">
        <v>6</v>
      </c>
      <c r="B246" s="20"/>
      <c r="C246" s="1">
        <v>3</v>
      </c>
      <c r="D246" s="1" t="s">
        <v>100</v>
      </c>
      <c r="F246" s="1">
        <v>2002</v>
      </c>
      <c r="G246" s="2">
        <v>250000</v>
      </c>
      <c r="H246" s="9">
        <v>1</v>
      </c>
      <c r="I246" s="1" t="s">
        <v>170</v>
      </c>
      <c r="J246">
        <v>15</v>
      </c>
      <c r="K246">
        <v>15</v>
      </c>
      <c r="L246" s="1">
        <f t="shared" si="15"/>
        <v>2017</v>
      </c>
      <c r="M246" s="2">
        <f>G246*1.25</f>
        <v>312500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f>M246*1.25</f>
        <v>390625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f>P246*1.25</f>
        <v>0</v>
      </c>
      <c r="AK246" s="2">
        <v>0</v>
      </c>
      <c r="AL246" s="2">
        <f>R246*1.25</f>
        <v>0</v>
      </c>
      <c r="AM246" s="2">
        <v>0</v>
      </c>
      <c r="AN246" s="2">
        <v>0</v>
      </c>
      <c r="AO246" s="2">
        <v>0</v>
      </c>
      <c r="AP246" s="2">
        <v>0</v>
      </c>
    </row>
    <row r="247" spans="1:42" s="1" customFormat="1" x14ac:dyDescent="0.2">
      <c r="A247" s="13" t="s">
        <v>6</v>
      </c>
      <c r="B247" s="20"/>
      <c r="C247" s="1">
        <v>4</v>
      </c>
      <c r="D247" s="1" t="s">
        <v>48</v>
      </c>
      <c r="F247" s="1">
        <v>2002</v>
      </c>
      <c r="G247" s="2">
        <v>15000</v>
      </c>
      <c r="H247" s="9">
        <v>1</v>
      </c>
      <c r="I247" s="1" t="s">
        <v>170</v>
      </c>
      <c r="J247">
        <v>25</v>
      </c>
      <c r="K247">
        <v>25</v>
      </c>
      <c r="L247" s="1">
        <f t="shared" si="15"/>
        <v>2027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f>G247*1.25</f>
        <v>18750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</row>
    <row r="248" spans="1:42" s="1" customFormat="1" x14ac:dyDescent="0.2">
      <c r="A248" s="13" t="s">
        <v>6</v>
      </c>
      <c r="B248" s="20"/>
      <c r="C248" s="1">
        <v>5</v>
      </c>
      <c r="D248" s="1" t="s">
        <v>49</v>
      </c>
      <c r="E248" s="1" t="s">
        <v>1</v>
      </c>
      <c r="F248" s="1">
        <v>2002</v>
      </c>
      <c r="G248" s="2">
        <v>5000</v>
      </c>
      <c r="H248" s="9">
        <v>1</v>
      </c>
      <c r="I248" s="1" t="s">
        <v>170</v>
      </c>
      <c r="J248">
        <v>20</v>
      </c>
      <c r="K248">
        <v>20</v>
      </c>
      <c r="L248" s="1">
        <f t="shared" si="15"/>
        <v>2022</v>
      </c>
      <c r="M248" s="2">
        <v>0</v>
      </c>
      <c r="N248" s="2">
        <v>0</v>
      </c>
      <c r="O248" s="2">
        <v>0</v>
      </c>
      <c r="P248" s="2">
        <f>G248*1.25</f>
        <v>6250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f>P248*1.25</f>
        <v>7812.5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</row>
    <row r="249" spans="1:42" s="1" customFormat="1" x14ac:dyDescent="0.2">
      <c r="A249" s="13" t="s">
        <v>6</v>
      </c>
      <c r="B249" s="20"/>
      <c r="C249" s="1">
        <v>6</v>
      </c>
      <c r="D249" s="1" t="s">
        <v>50</v>
      </c>
      <c r="F249" s="1">
        <v>2002</v>
      </c>
      <c r="G249" s="2">
        <v>2500</v>
      </c>
      <c r="H249" s="9">
        <v>1</v>
      </c>
      <c r="I249" s="1" t="s">
        <v>170</v>
      </c>
      <c r="J249">
        <v>20</v>
      </c>
      <c r="K249">
        <v>20</v>
      </c>
      <c r="L249" s="1">
        <f t="shared" si="15"/>
        <v>2022</v>
      </c>
      <c r="M249" s="2">
        <v>0</v>
      </c>
      <c r="N249" s="2">
        <v>0</v>
      </c>
      <c r="O249" s="2">
        <v>0</v>
      </c>
      <c r="P249" s="2">
        <f>G249*1.25</f>
        <v>3125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f>P249*1.25</f>
        <v>3906.25</v>
      </c>
      <c r="AK249" s="2">
        <v>0</v>
      </c>
      <c r="AL249" s="2">
        <f>R249*1.25</f>
        <v>0</v>
      </c>
      <c r="AM249" s="2">
        <v>0</v>
      </c>
      <c r="AN249" s="2">
        <v>0</v>
      </c>
      <c r="AO249" s="2">
        <v>0</v>
      </c>
      <c r="AP249" s="2">
        <v>0</v>
      </c>
    </row>
    <row r="250" spans="1:42" s="1" customFormat="1" x14ac:dyDescent="0.2">
      <c r="A250" s="13" t="s">
        <v>6</v>
      </c>
      <c r="B250" s="20"/>
      <c r="C250" s="1">
        <v>7</v>
      </c>
      <c r="D250" s="1" t="s">
        <v>51</v>
      </c>
      <c r="F250" s="1">
        <v>2002</v>
      </c>
      <c r="G250" s="2">
        <v>22000</v>
      </c>
      <c r="H250" s="9">
        <v>1</v>
      </c>
      <c r="I250" s="1" t="s">
        <v>170</v>
      </c>
      <c r="J250">
        <v>30</v>
      </c>
      <c r="K250">
        <v>30</v>
      </c>
      <c r="L250" s="1">
        <f t="shared" si="15"/>
        <v>2032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f>G250*1.25</f>
        <v>27500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</row>
    <row r="251" spans="1:42" s="1" customFormat="1" x14ac:dyDescent="0.2">
      <c r="A251" s="13" t="s">
        <v>6</v>
      </c>
      <c r="B251" s="20"/>
      <c r="C251" s="1">
        <v>8</v>
      </c>
      <c r="D251" s="1" t="s">
        <v>52</v>
      </c>
      <c r="F251" s="17" t="s">
        <v>146</v>
      </c>
      <c r="G251" s="17" t="s">
        <v>146</v>
      </c>
      <c r="H251" s="9"/>
      <c r="J251">
        <v>30</v>
      </c>
      <c r="K251">
        <v>30</v>
      </c>
      <c r="L251" s="1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</row>
    <row r="252" spans="1:42" s="19" customFormat="1" ht="15" x14ac:dyDescent="0.25">
      <c r="A252" s="20" t="s">
        <v>9</v>
      </c>
      <c r="B252" s="20"/>
      <c r="C252" s="24"/>
      <c r="D252" s="13" t="s">
        <v>9</v>
      </c>
      <c r="E252" s="24"/>
      <c r="F252" s="24"/>
      <c r="G252" s="25"/>
      <c r="H252" s="26"/>
      <c r="I252" s="24"/>
      <c r="J252" s="36"/>
      <c r="K252" s="36"/>
      <c r="L252" s="24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4"/>
      <c r="AN252" s="24" t="s">
        <v>1</v>
      </c>
      <c r="AO252" s="24"/>
      <c r="AP252" s="24"/>
    </row>
    <row r="253" spans="1:42" s="1" customFormat="1" x14ac:dyDescent="0.2">
      <c r="A253" s="13" t="s">
        <v>9</v>
      </c>
      <c r="B253" s="20"/>
      <c r="C253" s="1">
        <v>1</v>
      </c>
      <c r="D253" s="1" t="s">
        <v>46</v>
      </c>
      <c r="F253" s="17" t="s">
        <v>146</v>
      </c>
      <c r="G253" s="17" t="s">
        <v>146</v>
      </c>
      <c r="J253">
        <v>25</v>
      </c>
      <c r="K253">
        <v>25</v>
      </c>
      <c r="L253" s="1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</row>
    <row r="254" spans="1:42" s="1" customFormat="1" x14ac:dyDescent="0.2">
      <c r="A254" s="13" t="s">
        <v>9</v>
      </c>
      <c r="B254" s="20"/>
      <c r="C254" s="1">
        <v>2</v>
      </c>
      <c r="D254" s="1" t="s">
        <v>47</v>
      </c>
      <c r="F254" s="1">
        <v>2000</v>
      </c>
      <c r="G254" s="2">
        <v>30000</v>
      </c>
      <c r="H254" s="9">
        <v>1500</v>
      </c>
      <c r="I254" s="1" t="s">
        <v>153</v>
      </c>
      <c r="J254">
        <v>20</v>
      </c>
      <c r="K254">
        <v>20</v>
      </c>
      <c r="L254" s="1">
        <f>F254+J254</f>
        <v>2020</v>
      </c>
      <c r="M254" s="2">
        <v>0</v>
      </c>
      <c r="N254" s="2">
        <f>G254*1.25</f>
        <v>37500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f>N254*1.25</f>
        <v>46875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</row>
    <row r="255" spans="1:42" s="1" customFormat="1" x14ac:dyDescent="0.2">
      <c r="A255" s="13" t="s">
        <v>9</v>
      </c>
      <c r="B255" s="20"/>
      <c r="C255" s="1">
        <v>3</v>
      </c>
      <c r="D255" s="1" t="s">
        <v>100</v>
      </c>
      <c r="F255" s="1">
        <v>2000</v>
      </c>
      <c r="G255" s="2">
        <v>150000</v>
      </c>
      <c r="H255" s="9">
        <v>1</v>
      </c>
      <c r="I255" s="1" t="s">
        <v>170</v>
      </c>
      <c r="J255">
        <v>15</v>
      </c>
      <c r="K255">
        <v>15</v>
      </c>
      <c r="L255" s="1">
        <f>F255+J255</f>
        <v>2015</v>
      </c>
      <c r="M255" s="2">
        <f>G255*1.25</f>
        <v>187500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f>M255*1.25</f>
        <v>234375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f>N255*1.25</f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</row>
    <row r="256" spans="1:42" s="1" customFormat="1" x14ac:dyDescent="0.2">
      <c r="A256" s="13" t="s">
        <v>9</v>
      </c>
      <c r="B256" s="20"/>
      <c r="C256" s="1">
        <v>4</v>
      </c>
      <c r="D256" s="1" t="s">
        <v>48</v>
      </c>
      <c r="F256" s="17" t="s">
        <v>146</v>
      </c>
      <c r="G256" s="17" t="s">
        <v>146</v>
      </c>
      <c r="H256" s="9"/>
      <c r="J256">
        <v>25</v>
      </c>
      <c r="K256">
        <v>25</v>
      </c>
      <c r="L256" s="1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</row>
    <row r="257" spans="1:42" s="1" customFormat="1" x14ac:dyDescent="0.2">
      <c r="A257" s="13" t="s">
        <v>9</v>
      </c>
      <c r="B257" s="20"/>
      <c r="C257" s="1">
        <v>5</v>
      </c>
      <c r="D257" s="1" t="s">
        <v>49</v>
      </c>
      <c r="E257" s="1" t="s">
        <v>1</v>
      </c>
      <c r="F257" s="1">
        <v>2000</v>
      </c>
      <c r="G257" s="2">
        <v>1000</v>
      </c>
      <c r="H257" s="9">
        <v>1</v>
      </c>
      <c r="I257" s="1" t="s">
        <v>170</v>
      </c>
      <c r="J257">
        <v>20</v>
      </c>
      <c r="K257">
        <v>20</v>
      </c>
      <c r="L257" s="1">
        <f>F257+J257</f>
        <v>2020</v>
      </c>
      <c r="M257" s="2">
        <v>0</v>
      </c>
      <c r="N257" s="2">
        <f>G257*1.25</f>
        <v>1250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f>N257*1.25</f>
        <v>1562.5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</row>
    <row r="258" spans="1:42" s="1" customFormat="1" x14ac:dyDescent="0.2">
      <c r="A258" s="13" t="s">
        <v>9</v>
      </c>
      <c r="B258" s="20"/>
      <c r="C258" s="1">
        <v>6</v>
      </c>
      <c r="D258" s="1" t="s">
        <v>50</v>
      </c>
      <c r="F258" s="1">
        <v>2000</v>
      </c>
      <c r="G258" s="2">
        <v>500</v>
      </c>
      <c r="H258" s="9">
        <v>1</v>
      </c>
      <c r="I258" s="1" t="s">
        <v>170</v>
      </c>
      <c r="J258">
        <v>20</v>
      </c>
      <c r="K258">
        <v>20</v>
      </c>
      <c r="L258" s="1">
        <f>F258+J258</f>
        <v>2020</v>
      </c>
      <c r="M258" s="2">
        <v>0</v>
      </c>
      <c r="N258" s="2">
        <f>G258*1.25</f>
        <v>625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f>N258*1.25</f>
        <v>781.25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</row>
    <row r="259" spans="1:42" s="1" customFormat="1" x14ac:dyDescent="0.2">
      <c r="A259" s="13" t="s">
        <v>9</v>
      </c>
      <c r="B259" s="20"/>
      <c r="C259" s="1">
        <v>7</v>
      </c>
      <c r="D259" s="1" t="s">
        <v>51</v>
      </c>
      <c r="F259" s="17" t="s">
        <v>146</v>
      </c>
      <c r="G259" s="17" t="s">
        <v>146</v>
      </c>
      <c r="H259" s="9"/>
      <c r="J259">
        <v>30</v>
      </c>
      <c r="K259">
        <v>30</v>
      </c>
      <c r="L259" s="1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</row>
    <row r="260" spans="1:42" s="1" customFormat="1" x14ac:dyDescent="0.2">
      <c r="A260" s="13" t="s">
        <v>9</v>
      </c>
      <c r="B260" s="20"/>
      <c r="C260" s="1">
        <v>8</v>
      </c>
      <c r="D260" s="1" t="s">
        <v>52</v>
      </c>
      <c r="F260" s="17" t="s">
        <v>146</v>
      </c>
      <c r="G260" s="17" t="s">
        <v>146</v>
      </c>
      <c r="H260" s="9"/>
      <c r="J260">
        <v>30</v>
      </c>
      <c r="K260">
        <v>30</v>
      </c>
      <c r="L260" s="1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</row>
    <row r="261" spans="1:42" s="19" customFormat="1" ht="15" x14ac:dyDescent="0.25">
      <c r="A261" s="20" t="s">
        <v>127</v>
      </c>
      <c r="B261" s="20"/>
      <c r="C261" s="24"/>
      <c r="D261" s="13" t="s">
        <v>127</v>
      </c>
      <c r="E261" s="24"/>
      <c r="F261" s="24"/>
      <c r="G261" s="25"/>
      <c r="H261" s="26"/>
      <c r="I261" s="24"/>
      <c r="J261" s="36"/>
      <c r="K261" s="36"/>
      <c r="L261" s="24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4"/>
      <c r="AN261" s="24"/>
      <c r="AO261" s="24"/>
      <c r="AP261" s="24"/>
    </row>
    <row r="262" spans="1:42" s="1" customFormat="1" x14ac:dyDescent="0.2">
      <c r="A262" s="13" t="s">
        <v>127</v>
      </c>
      <c r="B262" s="20"/>
      <c r="C262" s="1">
        <v>1</v>
      </c>
      <c r="D262" s="1" t="s">
        <v>46</v>
      </c>
      <c r="F262" s="17" t="s">
        <v>146</v>
      </c>
      <c r="G262" s="17" t="s">
        <v>146</v>
      </c>
      <c r="H262" s="9"/>
      <c r="J262">
        <v>25</v>
      </c>
      <c r="K262">
        <v>25</v>
      </c>
      <c r="L262" s="1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</row>
    <row r="263" spans="1:42" s="1" customFormat="1" x14ac:dyDescent="0.2">
      <c r="A263" s="13" t="s">
        <v>127</v>
      </c>
      <c r="B263" s="20"/>
      <c r="C263" s="1">
        <v>2</v>
      </c>
      <c r="D263" s="1" t="s">
        <v>47</v>
      </c>
      <c r="F263" s="17" t="s">
        <v>146</v>
      </c>
      <c r="G263" s="17" t="s">
        <v>146</v>
      </c>
      <c r="H263" s="9"/>
      <c r="J263">
        <v>20</v>
      </c>
      <c r="K263">
        <v>20</v>
      </c>
      <c r="L263" s="1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</row>
    <row r="264" spans="1:42" s="1" customFormat="1" x14ac:dyDescent="0.2">
      <c r="A264" s="13" t="s">
        <v>127</v>
      </c>
      <c r="B264" s="20"/>
      <c r="C264" s="1">
        <v>3</v>
      </c>
      <c r="D264" s="1" t="s">
        <v>100</v>
      </c>
      <c r="F264" s="1">
        <v>2015</v>
      </c>
      <c r="G264" s="2">
        <v>200000</v>
      </c>
      <c r="H264" s="9">
        <v>1</v>
      </c>
      <c r="I264" s="1" t="s">
        <v>170</v>
      </c>
      <c r="J264">
        <v>15</v>
      </c>
      <c r="K264">
        <v>15</v>
      </c>
      <c r="L264" s="1">
        <f>F264+J264</f>
        <v>2030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f>G264*1.25</f>
        <v>250000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f>X264*1.25</f>
        <v>312500</v>
      </c>
      <c r="AN264" s="2">
        <v>0</v>
      </c>
      <c r="AO264" s="2">
        <v>0</v>
      </c>
      <c r="AP264" s="2">
        <v>0</v>
      </c>
    </row>
    <row r="265" spans="1:42" s="1" customFormat="1" x14ac:dyDescent="0.2">
      <c r="A265" s="13" t="s">
        <v>127</v>
      </c>
      <c r="B265" s="20"/>
      <c r="C265" s="1">
        <v>4</v>
      </c>
      <c r="D265" s="1" t="s">
        <v>48</v>
      </c>
      <c r="F265" s="1">
        <v>2002</v>
      </c>
      <c r="G265" s="2">
        <v>3500</v>
      </c>
      <c r="H265" s="9">
        <v>1</v>
      </c>
      <c r="I265" s="1" t="s">
        <v>170</v>
      </c>
      <c r="J265">
        <v>25</v>
      </c>
      <c r="K265">
        <v>25</v>
      </c>
      <c r="L265" s="1">
        <f>F265+J265</f>
        <v>2027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f>G265*1.25</f>
        <v>4375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</row>
    <row r="266" spans="1:42" s="1" customFormat="1" x14ac:dyDescent="0.2">
      <c r="A266" s="13" t="s">
        <v>127</v>
      </c>
      <c r="B266" s="20"/>
      <c r="C266" s="1">
        <v>5</v>
      </c>
      <c r="D266" s="1" t="s">
        <v>49</v>
      </c>
      <c r="E266" s="1" t="s">
        <v>1</v>
      </c>
      <c r="F266" s="1">
        <v>2014</v>
      </c>
      <c r="G266" s="2">
        <v>5000</v>
      </c>
      <c r="H266" s="9">
        <v>1</v>
      </c>
      <c r="I266" s="1" t="s">
        <v>170</v>
      </c>
      <c r="J266">
        <v>15</v>
      </c>
      <c r="K266">
        <v>15</v>
      </c>
      <c r="L266" s="1">
        <f>F266+J266</f>
        <v>2029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f>G266*1.25</f>
        <v>6250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f>N266*1.25</f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f>W266*1.25</f>
        <v>7812.5</v>
      </c>
      <c r="AM266" s="2">
        <v>0</v>
      </c>
      <c r="AN266" s="2">
        <v>0</v>
      </c>
      <c r="AO266" s="2">
        <v>0</v>
      </c>
      <c r="AP266" s="2">
        <v>0</v>
      </c>
    </row>
    <row r="267" spans="1:42" s="1" customFormat="1" x14ac:dyDescent="0.2">
      <c r="A267" s="13" t="s">
        <v>127</v>
      </c>
      <c r="B267" s="20"/>
      <c r="C267" s="1">
        <v>6</v>
      </c>
      <c r="D267" s="1" t="s">
        <v>50</v>
      </c>
      <c r="F267" s="1">
        <v>1989</v>
      </c>
      <c r="G267" s="2">
        <v>1200</v>
      </c>
      <c r="H267" s="9">
        <v>1</v>
      </c>
      <c r="I267" s="1" t="s">
        <v>170</v>
      </c>
      <c r="J267">
        <v>30</v>
      </c>
      <c r="K267">
        <v>30</v>
      </c>
      <c r="L267" s="1">
        <f>F267+J267</f>
        <v>2019</v>
      </c>
      <c r="M267" s="2">
        <f>G267*1.25</f>
        <v>1500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</row>
    <row r="268" spans="1:42" s="1" customFormat="1" x14ac:dyDescent="0.2">
      <c r="A268" s="13" t="s">
        <v>127</v>
      </c>
      <c r="B268" s="20"/>
      <c r="C268" s="1">
        <v>7</v>
      </c>
      <c r="D268" s="1" t="s">
        <v>51</v>
      </c>
      <c r="F268" s="1">
        <v>1989</v>
      </c>
      <c r="G268" s="2">
        <v>15000</v>
      </c>
      <c r="H268" s="9">
        <v>1</v>
      </c>
      <c r="I268" s="1" t="s">
        <v>170</v>
      </c>
      <c r="J268">
        <v>30</v>
      </c>
      <c r="K268">
        <v>30</v>
      </c>
      <c r="L268" s="1">
        <f>F268+J268</f>
        <v>2019</v>
      </c>
      <c r="M268" s="2">
        <f>G268*1.25</f>
        <v>18750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</row>
    <row r="269" spans="1:42" s="1" customFormat="1" x14ac:dyDescent="0.2">
      <c r="A269" s="13" t="s">
        <v>127</v>
      </c>
      <c r="B269" s="20"/>
      <c r="C269" s="1">
        <v>8</v>
      </c>
      <c r="D269" s="1" t="s">
        <v>52</v>
      </c>
      <c r="F269" s="17" t="s">
        <v>146</v>
      </c>
      <c r="G269" s="17" t="s">
        <v>146</v>
      </c>
      <c r="H269" s="9"/>
      <c r="J269">
        <v>30</v>
      </c>
      <c r="K269">
        <v>30</v>
      </c>
      <c r="L269" s="1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</row>
    <row r="270" spans="1:42" s="19" customFormat="1" ht="15" x14ac:dyDescent="0.25">
      <c r="A270" s="20" t="s">
        <v>126</v>
      </c>
      <c r="B270" s="20"/>
      <c r="C270" s="24"/>
      <c r="D270" s="13" t="s">
        <v>126</v>
      </c>
      <c r="E270" s="24"/>
      <c r="F270" s="24"/>
      <c r="G270" s="25"/>
      <c r="H270" s="26"/>
      <c r="I270" s="24"/>
      <c r="J270" s="36"/>
      <c r="K270" s="36"/>
      <c r="L270" s="24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4"/>
      <c r="AN270" s="24"/>
      <c r="AO270" s="24"/>
      <c r="AP270" s="24"/>
    </row>
    <row r="271" spans="1:42" s="1" customFormat="1" x14ac:dyDescent="0.2">
      <c r="A271" s="13" t="s">
        <v>126</v>
      </c>
      <c r="B271" s="20"/>
      <c r="C271" s="1">
        <v>1</v>
      </c>
      <c r="D271" s="1" t="s">
        <v>46</v>
      </c>
      <c r="F271" s="1">
        <v>2000</v>
      </c>
      <c r="G271" s="2">
        <v>11000</v>
      </c>
      <c r="H271" s="9">
        <v>1</v>
      </c>
      <c r="I271" s="1" t="s">
        <v>170</v>
      </c>
      <c r="J271">
        <v>25</v>
      </c>
      <c r="K271">
        <v>25</v>
      </c>
      <c r="L271" s="1">
        <f t="shared" ref="L271:L276" si="16">F271+J271</f>
        <v>2025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f>G271*1.25</f>
        <v>13750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</row>
    <row r="272" spans="1:42" s="1" customFormat="1" x14ac:dyDescent="0.2">
      <c r="A272" s="13" t="s">
        <v>126</v>
      </c>
      <c r="B272" s="20"/>
      <c r="C272" s="1">
        <v>2</v>
      </c>
      <c r="D272" s="1" t="s">
        <v>47</v>
      </c>
      <c r="F272" s="1">
        <v>2016</v>
      </c>
      <c r="G272" s="2">
        <v>7000</v>
      </c>
      <c r="H272" s="9">
        <v>1</v>
      </c>
      <c r="I272" s="1" t="s">
        <v>170</v>
      </c>
      <c r="J272">
        <v>20</v>
      </c>
      <c r="K272">
        <v>20</v>
      </c>
      <c r="L272" s="1">
        <f t="shared" si="16"/>
        <v>2036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f>G272*1.25</f>
        <v>8750</v>
      </c>
      <c r="AE272" s="2">
        <v>0</v>
      </c>
      <c r="AF272" s="2">
        <v>0</v>
      </c>
      <c r="AG272" s="2">
        <v>0</v>
      </c>
      <c r="AH272" s="2">
        <f>N272*1.25</f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</row>
    <row r="273" spans="1:42" s="1" customFormat="1" x14ac:dyDescent="0.2">
      <c r="A273" s="13" t="s">
        <v>126</v>
      </c>
      <c r="B273" s="20"/>
      <c r="C273" s="1">
        <v>3</v>
      </c>
      <c r="D273" s="1" t="s">
        <v>100</v>
      </c>
      <c r="F273" s="1">
        <v>2016</v>
      </c>
      <c r="G273" s="2">
        <v>100000</v>
      </c>
      <c r="H273" s="9">
        <v>1</v>
      </c>
      <c r="I273" s="1" t="s">
        <v>170</v>
      </c>
      <c r="J273">
        <v>15</v>
      </c>
      <c r="K273">
        <v>15</v>
      </c>
      <c r="L273" s="1">
        <f t="shared" si="16"/>
        <v>2031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f>G273*1.25</f>
        <v>125000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f>Y273*1.25</f>
        <v>156250</v>
      </c>
      <c r="AO273" s="2">
        <v>0</v>
      </c>
      <c r="AP273" s="2">
        <v>0</v>
      </c>
    </row>
    <row r="274" spans="1:42" s="1" customFormat="1" x14ac:dyDescent="0.2">
      <c r="A274" s="13" t="s">
        <v>126</v>
      </c>
      <c r="B274" s="20"/>
      <c r="C274" s="1">
        <v>4</v>
      </c>
      <c r="D274" s="1" t="s">
        <v>48</v>
      </c>
      <c r="F274" s="1">
        <v>2000</v>
      </c>
      <c r="G274" s="2">
        <v>5000</v>
      </c>
      <c r="H274" s="9">
        <v>1</v>
      </c>
      <c r="I274" s="1" t="s">
        <v>170</v>
      </c>
      <c r="J274">
        <v>25</v>
      </c>
      <c r="K274">
        <v>25</v>
      </c>
      <c r="L274" s="1">
        <f t="shared" si="16"/>
        <v>2025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f>G274*1.25</f>
        <v>6250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</row>
    <row r="275" spans="1:42" s="1" customFormat="1" x14ac:dyDescent="0.2">
      <c r="A275" s="13" t="s">
        <v>126</v>
      </c>
      <c r="B275" s="20"/>
      <c r="C275" s="1">
        <v>5</v>
      </c>
      <c r="D275" s="1" t="s">
        <v>49</v>
      </c>
      <c r="E275" s="1" t="s">
        <v>1</v>
      </c>
      <c r="F275" s="1">
        <v>2012</v>
      </c>
      <c r="G275" s="2">
        <v>40000</v>
      </c>
      <c r="H275" s="9">
        <v>1</v>
      </c>
      <c r="I275" s="1" t="s">
        <v>170</v>
      </c>
      <c r="J275">
        <v>20</v>
      </c>
      <c r="K275">
        <v>20</v>
      </c>
      <c r="L275" s="1">
        <f t="shared" si="16"/>
        <v>2032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f>G275*1.25</f>
        <v>50000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</row>
    <row r="276" spans="1:42" s="1" customFormat="1" x14ac:dyDescent="0.2">
      <c r="A276" s="13" t="s">
        <v>126</v>
      </c>
      <c r="B276" s="20"/>
      <c r="C276" s="1">
        <v>6</v>
      </c>
      <c r="D276" s="1" t="s">
        <v>50</v>
      </c>
      <c r="F276" s="1">
        <v>2016</v>
      </c>
      <c r="G276" s="2">
        <v>500</v>
      </c>
      <c r="H276" s="9">
        <v>1</v>
      </c>
      <c r="I276" s="1" t="s">
        <v>170</v>
      </c>
      <c r="J276">
        <v>20</v>
      </c>
      <c r="K276">
        <v>20</v>
      </c>
      <c r="L276" s="1">
        <f t="shared" si="16"/>
        <v>2036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f>G276*1.25</f>
        <v>625</v>
      </c>
      <c r="AE276" s="2">
        <v>0</v>
      </c>
      <c r="AF276" s="2">
        <v>0</v>
      </c>
      <c r="AG276" s="2">
        <v>0</v>
      </c>
      <c r="AH276" s="2">
        <f>N276*1.25</f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</row>
    <row r="277" spans="1:42" s="1" customFormat="1" x14ac:dyDescent="0.2">
      <c r="A277" s="13" t="s">
        <v>126</v>
      </c>
      <c r="B277" s="20"/>
      <c r="C277" s="1">
        <v>7</v>
      </c>
      <c r="D277" s="1" t="s">
        <v>51</v>
      </c>
      <c r="F277" s="17" t="s">
        <v>146</v>
      </c>
      <c r="G277" s="17" t="s">
        <v>146</v>
      </c>
      <c r="H277" s="9"/>
      <c r="J277">
        <v>30</v>
      </c>
      <c r="K277">
        <v>30</v>
      </c>
      <c r="L277" s="1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</row>
    <row r="278" spans="1:42" s="1" customFormat="1" x14ac:dyDescent="0.2">
      <c r="A278" s="13" t="s">
        <v>126</v>
      </c>
      <c r="B278" s="20"/>
      <c r="C278" s="1">
        <v>8</v>
      </c>
      <c r="D278" s="1" t="s">
        <v>52</v>
      </c>
      <c r="F278" s="17" t="s">
        <v>146</v>
      </c>
      <c r="G278" s="17" t="s">
        <v>146</v>
      </c>
      <c r="H278" s="9"/>
      <c r="J278">
        <v>30</v>
      </c>
      <c r="K278">
        <v>30</v>
      </c>
      <c r="L278" s="1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</row>
    <row r="279" spans="1:42" s="19" customFormat="1" ht="15" x14ac:dyDescent="0.25">
      <c r="A279" s="20" t="s">
        <v>125</v>
      </c>
      <c r="B279" s="20"/>
      <c r="C279" s="24"/>
      <c r="D279" s="13" t="s">
        <v>125</v>
      </c>
      <c r="E279" s="24"/>
      <c r="F279" s="24"/>
      <c r="G279" s="25"/>
      <c r="H279" s="26"/>
      <c r="I279" s="24"/>
      <c r="J279" s="36"/>
      <c r="K279" s="36"/>
      <c r="L279" s="24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4"/>
      <c r="AN279" s="24"/>
      <c r="AO279" s="24"/>
      <c r="AP279" s="24"/>
    </row>
    <row r="280" spans="1:42" s="1" customFormat="1" x14ac:dyDescent="0.2">
      <c r="A280" s="13" t="s">
        <v>125</v>
      </c>
      <c r="B280" s="20"/>
      <c r="C280" s="1">
        <v>1</v>
      </c>
      <c r="D280" s="1" t="s">
        <v>46</v>
      </c>
      <c r="F280" s="17" t="s">
        <v>146</v>
      </c>
      <c r="G280" s="17" t="s">
        <v>146</v>
      </c>
      <c r="H280" s="9"/>
      <c r="J280">
        <v>25</v>
      </c>
      <c r="K280">
        <v>25</v>
      </c>
      <c r="L280" s="1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</row>
    <row r="281" spans="1:42" s="1" customFormat="1" x14ac:dyDescent="0.2">
      <c r="A281" s="13" t="s">
        <v>125</v>
      </c>
      <c r="B281" s="20"/>
      <c r="C281" s="1">
        <v>2</v>
      </c>
      <c r="D281" s="1" t="s">
        <v>47</v>
      </c>
      <c r="F281" s="1">
        <v>1995</v>
      </c>
      <c r="G281" s="2">
        <v>3000</v>
      </c>
      <c r="H281" s="9">
        <v>1</v>
      </c>
      <c r="I281" s="1" t="s">
        <v>170</v>
      </c>
      <c r="J281">
        <v>20</v>
      </c>
      <c r="K281">
        <v>20</v>
      </c>
      <c r="L281" s="1">
        <f>F281+J281</f>
        <v>2015</v>
      </c>
      <c r="M281" s="2">
        <f>G281*1.25</f>
        <v>3750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f>M281*1.25</f>
        <v>4687.5</v>
      </c>
      <c r="AH281" s="2">
        <f>N281*1.25</f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</row>
    <row r="282" spans="1:42" s="1" customFormat="1" x14ac:dyDescent="0.2">
      <c r="A282" s="13" t="s">
        <v>125</v>
      </c>
      <c r="B282" s="20"/>
      <c r="C282" s="1">
        <v>3</v>
      </c>
      <c r="D282" s="1" t="s">
        <v>100</v>
      </c>
      <c r="F282" s="1">
        <v>2007</v>
      </c>
      <c r="G282" s="2">
        <v>125000</v>
      </c>
      <c r="H282" s="9">
        <v>1</v>
      </c>
      <c r="I282" s="1" t="s">
        <v>170</v>
      </c>
      <c r="J282">
        <v>15</v>
      </c>
      <c r="K282">
        <v>15</v>
      </c>
      <c r="L282" s="1">
        <f>F282+J282</f>
        <v>2022</v>
      </c>
      <c r="M282" s="2">
        <v>0</v>
      </c>
      <c r="N282" s="2">
        <v>0</v>
      </c>
      <c r="O282" s="2">
        <v>0</v>
      </c>
      <c r="P282" s="2">
        <f>G282*1.25</f>
        <v>156250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f>P282*1.25</f>
        <v>195312.5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</row>
    <row r="283" spans="1:42" s="1" customFormat="1" x14ac:dyDescent="0.2">
      <c r="A283" s="13" t="s">
        <v>125</v>
      </c>
      <c r="B283" s="20"/>
      <c r="C283" s="1">
        <v>4</v>
      </c>
      <c r="D283" s="1" t="s">
        <v>48</v>
      </c>
      <c r="F283" s="17" t="s">
        <v>146</v>
      </c>
      <c r="G283" s="17" t="s">
        <v>146</v>
      </c>
      <c r="H283" s="9"/>
      <c r="J283">
        <v>25</v>
      </c>
      <c r="K283">
        <v>25</v>
      </c>
      <c r="L283" s="1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</row>
    <row r="284" spans="1:42" s="1" customFormat="1" x14ac:dyDescent="0.2">
      <c r="A284" s="13" t="s">
        <v>125</v>
      </c>
      <c r="B284" s="20"/>
      <c r="C284" s="1">
        <v>5</v>
      </c>
      <c r="D284" s="1" t="s">
        <v>49</v>
      </c>
      <c r="E284" s="1" t="s">
        <v>1</v>
      </c>
      <c r="F284" s="17" t="s">
        <v>146</v>
      </c>
      <c r="G284" s="17" t="s">
        <v>146</v>
      </c>
      <c r="H284" s="9" t="s">
        <v>1</v>
      </c>
      <c r="I284" s="1" t="s">
        <v>1</v>
      </c>
      <c r="J284">
        <v>15</v>
      </c>
      <c r="K284">
        <v>15</v>
      </c>
      <c r="L284" s="1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</row>
    <row r="285" spans="1:42" s="1" customFormat="1" x14ac:dyDescent="0.2">
      <c r="A285" s="13" t="s">
        <v>125</v>
      </c>
      <c r="B285" s="20"/>
      <c r="C285" s="1">
        <v>6</v>
      </c>
      <c r="D285" s="1" t="s">
        <v>50</v>
      </c>
      <c r="F285" s="1">
        <v>2000</v>
      </c>
      <c r="G285" s="2">
        <v>250</v>
      </c>
      <c r="H285" s="9">
        <v>1</v>
      </c>
      <c r="I285" s="1" t="s">
        <v>170</v>
      </c>
      <c r="J285">
        <v>20</v>
      </c>
      <c r="K285">
        <v>20</v>
      </c>
      <c r="L285" s="1">
        <f>F285+J285</f>
        <v>2020</v>
      </c>
      <c r="M285" s="2">
        <v>0</v>
      </c>
      <c r="N285" s="2">
        <f>G285*1.25</f>
        <v>312.5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f>N285*1.25</f>
        <v>390.625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</row>
    <row r="286" spans="1:42" s="1" customFormat="1" x14ac:dyDescent="0.2">
      <c r="A286" s="13" t="s">
        <v>125</v>
      </c>
      <c r="B286" s="20"/>
      <c r="C286" s="1">
        <v>7</v>
      </c>
      <c r="D286" s="1" t="s">
        <v>51</v>
      </c>
      <c r="F286" s="17" t="s">
        <v>146</v>
      </c>
      <c r="G286" s="17" t="s">
        <v>146</v>
      </c>
      <c r="H286" s="9"/>
      <c r="J286">
        <v>30</v>
      </c>
      <c r="K286">
        <v>30</v>
      </c>
      <c r="L286" s="1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</row>
    <row r="287" spans="1:42" s="1" customFormat="1" x14ac:dyDescent="0.2">
      <c r="A287" s="13" t="s">
        <v>125</v>
      </c>
      <c r="B287" s="20"/>
      <c r="C287" s="1">
        <v>8</v>
      </c>
      <c r="D287" s="1" t="s">
        <v>52</v>
      </c>
      <c r="F287" s="17" t="s">
        <v>146</v>
      </c>
      <c r="G287" s="17" t="s">
        <v>146</v>
      </c>
      <c r="H287" s="9"/>
      <c r="J287">
        <v>30</v>
      </c>
      <c r="K287">
        <v>30</v>
      </c>
      <c r="L287" s="1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</row>
    <row r="288" spans="1:42" s="19" customFormat="1" x14ac:dyDescent="0.2">
      <c r="A288" s="20" t="s">
        <v>10</v>
      </c>
      <c r="B288" s="20"/>
      <c r="C288" s="27"/>
      <c r="D288" s="12" t="s">
        <v>10</v>
      </c>
      <c r="E288" s="27"/>
      <c r="F288" s="27"/>
      <c r="G288" s="28"/>
      <c r="H288" s="29"/>
      <c r="I288" s="27"/>
      <c r="J288" s="37"/>
      <c r="K288" s="37"/>
      <c r="L288" s="27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7"/>
      <c r="AP288" s="27"/>
    </row>
    <row r="289" spans="1:42" s="1" customFormat="1" x14ac:dyDescent="0.2">
      <c r="A289" s="12" t="s">
        <v>10</v>
      </c>
      <c r="B289" s="20"/>
      <c r="C289" s="1">
        <v>1</v>
      </c>
      <c r="D289" s="1" t="s">
        <v>31</v>
      </c>
      <c r="E289" s="1" t="s">
        <v>1</v>
      </c>
      <c r="F289" s="1">
        <v>1990</v>
      </c>
      <c r="G289" s="2">
        <v>5000</v>
      </c>
      <c r="H289" s="9">
        <v>1</v>
      </c>
      <c r="I289" s="1" t="s">
        <v>170</v>
      </c>
      <c r="J289">
        <v>25</v>
      </c>
      <c r="K289">
        <v>25</v>
      </c>
      <c r="L289" s="1">
        <f>F289+J289</f>
        <v>2015</v>
      </c>
      <c r="M289" s="23">
        <f>G289*1.25</f>
        <v>6250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f>M289*1.25</f>
        <v>7812.5</v>
      </c>
      <c r="AM289" s="2">
        <v>0</v>
      </c>
      <c r="AN289" s="2">
        <v>0</v>
      </c>
      <c r="AO289" s="2">
        <v>0</v>
      </c>
      <c r="AP289" s="2">
        <v>0</v>
      </c>
    </row>
    <row r="290" spans="1:42" s="1" customFormat="1" x14ac:dyDescent="0.2">
      <c r="A290" s="12" t="s">
        <v>10</v>
      </c>
      <c r="B290" s="20"/>
      <c r="C290" s="1">
        <v>2</v>
      </c>
      <c r="D290" s="1" t="s">
        <v>32</v>
      </c>
      <c r="E290" s="1" t="s">
        <v>1</v>
      </c>
      <c r="F290" s="1">
        <v>1970</v>
      </c>
      <c r="G290" s="2">
        <v>1500</v>
      </c>
      <c r="H290" s="9">
        <v>1</v>
      </c>
      <c r="I290" s="1" t="s">
        <v>170</v>
      </c>
      <c r="J290">
        <v>55</v>
      </c>
      <c r="K290">
        <v>55</v>
      </c>
      <c r="L290" s="1">
        <f>F290+J290</f>
        <v>2025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f>G290*1.25</f>
        <v>1875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</row>
    <row r="291" spans="1:42" s="1" customFormat="1" x14ac:dyDescent="0.2">
      <c r="A291" s="12" t="s">
        <v>10</v>
      </c>
      <c r="B291" s="20"/>
      <c r="C291" s="1">
        <v>3</v>
      </c>
      <c r="D291" s="1" t="s">
        <v>33</v>
      </c>
      <c r="F291" s="1">
        <v>1970</v>
      </c>
      <c r="G291" s="2">
        <v>2000</v>
      </c>
      <c r="H291" s="9">
        <v>1</v>
      </c>
      <c r="I291" s="1" t="s">
        <v>170</v>
      </c>
      <c r="J291">
        <v>50</v>
      </c>
      <c r="K291">
        <v>50</v>
      </c>
      <c r="L291" s="1">
        <f>F291+J291</f>
        <v>2020</v>
      </c>
      <c r="M291" s="2">
        <v>0</v>
      </c>
      <c r="N291" s="2">
        <f>G291*1.25</f>
        <v>2500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</row>
    <row r="292" spans="1:42" s="1" customFormat="1" x14ac:dyDescent="0.2">
      <c r="A292" s="12" t="s">
        <v>10</v>
      </c>
      <c r="B292" s="20"/>
      <c r="C292" s="1">
        <v>4</v>
      </c>
      <c r="D292" s="1" t="s">
        <v>39</v>
      </c>
      <c r="F292" s="17" t="s">
        <v>146</v>
      </c>
      <c r="G292" s="17" t="s">
        <v>146</v>
      </c>
      <c r="H292" s="9"/>
      <c r="J292">
        <v>15</v>
      </c>
      <c r="K292">
        <v>15</v>
      </c>
      <c r="L292" s="1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</row>
    <row r="293" spans="1:42" s="1" customFormat="1" x14ac:dyDescent="0.2">
      <c r="A293" s="12" t="s">
        <v>10</v>
      </c>
      <c r="B293" s="20"/>
      <c r="C293" s="1">
        <v>5</v>
      </c>
      <c r="D293" s="1" t="s">
        <v>166</v>
      </c>
      <c r="F293" s="17" t="s">
        <v>146</v>
      </c>
      <c r="G293" s="17" t="s">
        <v>146</v>
      </c>
      <c r="H293" s="9"/>
      <c r="J293">
        <v>20</v>
      </c>
      <c r="K293">
        <v>20</v>
      </c>
      <c r="L293" s="1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</row>
    <row r="294" spans="1:42" s="1" customFormat="1" x14ac:dyDescent="0.2">
      <c r="A294" s="12" t="s">
        <v>10</v>
      </c>
      <c r="B294" s="20"/>
      <c r="C294" s="1">
        <v>6</v>
      </c>
      <c r="D294" s="1" t="s">
        <v>43</v>
      </c>
      <c r="F294" s="21">
        <v>2018</v>
      </c>
      <c r="G294" s="40">
        <v>2000</v>
      </c>
      <c r="H294" s="9"/>
      <c r="J294">
        <v>20</v>
      </c>
      <c r="K294">
        <v>20</v>
      </c>
      <c r="L294" s="1">
        <f>F294+J294</f>
        <v>2038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f>G294*1.25</f>
        <v>2500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</row>
    <row r="295" spans="1:42" s="1" customFormat="1" x14ac:dyDescent="0.2">
      <c r="A295" s="12" t="s">
        <v>10</v>
      </c>
      <c r="B295" s="20"/>
      <c r="C295" s="1">
        <v>7</v>
      </c>
      <c r="D295" s="1" t="s">
        <v>44</v>
      </c>
      <c r="F295" s="17" t="s">
        <v>146</v>
      </c>
      <c r="G295" s="17" t="s">
        <v>146</v>
      </c>
      <c r="H295" s="9"/>
      <c r="J295">
        <v>20</v>
      </c>
      <c r="K295">
        <v>20</v>
      </c>
      <c r="L295" s="1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</row>
    <row r="296" spans="1:42" s="1" customFormat="1" x14ac:dyDescent="0.2">
      <c r="A296" s="12" t="s">
        <v>10</v>
      </c>
      <c r="B296" s="20"/>
      <c r="C296" s="1">
        <v>8</v>
      </c>
      <c r="D296" s="1" t="s">
        <v>45</v>
      </c>
      <c r="F296" s="17" t="s">
        <v>146</v>
      </c>
      <c r="G296" s="17" t="s">
        <v>146</v>
      </c>
      <c r="H296" s="9"/>
      <c r="J296">
        <v>20</v>
      </c>
      <c r="K296">
        <v>20</v>
      </c>
      <c r="L296" s="1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</row>
    <row r="297" spans="1:42" s="1" customFormat="1" x14ac:dyDescent="0.2">
      <c r="A297" s="12" t="s">
        <v>10</v>
      </c>
      <c r="B297" s="20"/>
      <c r="C297" s="1">
        <v>9</v>
      </c>
      <c r="D297" s="1" t="s">
        <v>36</v>
      </c>
      <c r="F297" s="1">
        <v>1970</v>
      </c>
      <c r="G297" s="2">
        <v>3000</v>
      </c>
      <c r="H297" s="9">
        <v>1</v>
      </c>
      <c r="I297" s="1" t="s">
        <v>170</v>
      </c>
      <c r="J297">
        <v>50</v>
      </c>
      <c r="K297">
        <v>50</v>
      </c>
      <c r="L297" s="1">
        <f>F297+J297</f>
        <v>2020</v>
      </c>
      <c r="M297" s="2">
        <v>0</v>
      </c>
      <c r="N297" s="2">
        <f>G297*1.25</f>
        <v>3750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</row>
    <row r="298" spans="1:42" s="1" customFormat="1" x14ac:dyDescent="0.2">
      <c r="A298" s="12" t="s">
        <v>10</v>
      </c>
      <c r="B298" s="20"/>
      <c r="C298" s="1">
        <v>10</v>
      </c>
      <c r="D298" s="1" t="s">
        <v>40</v>
      </c>
      <c r="F298" s="17" t="s">
        <v>146</v>
      </c>
      <c r="G298" s="17" t="s">
        <v>146</v>
      </c>
      <c r="H298" s="9"/>
      <c r="J298">
        <v>30</v>
      </c>
      <c r="K298">
        <v>30</v>
      </c>
      <c r="L298" s="1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</row>
    <row r="299" spans="1:42" s="1" customFormat="1" x14ac:dyDescent="0.2">
      <c r="A299" s="12" t="s">
        <v>10</v>
      </c>
      <c r="B299" s="20"/>
      <c r="C299" s="1">
        <v>11</v>
      </c>
      <c r="D299" s="1" t="s">
        <v>41</v>
      </c>
      <c r="F299" s="1">
        <v>2016</v>
      </c>
      <c r="G299" s="2">
        <v>500</v>
      </c>
      <c r="H299" s="9">
        <v>1</v>
      </c>
      <c r="I299" s="1" t="s">
        <v>170</v>
      </c>
      <c r="J299">
        <v>20</v>
      </c>
      <c r="K299">
        <v>20</v>
      </c>
      <c r="L299" s="1">
        <f>F299+J299</f>
        <v>2036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f>G299*1.25</f>
        <v>625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</row>
    <row r="300" spans="1:42" s="1" customFormat="1" x14ac:dyDescent="0.2">
      <c r="A300" s="12" t="s">
        <v>10</v>
      </c>
      <c r="B300" s="20"/>
      <c r="C300" s="1">
        <v>12</v>
      </c>
      <c r="D300" s="1" t="s">
        <v>42</v>
      </c>
      <c r="E300" s="1" t="s">
        <v>1</v>
      </c>
      <c r="F300" s="1">
        <v>2007</v>
      </c>
      <c r="G300" s="2">
        <v>2000</v>
      </c>
      <c r="H300" s="9">
        <v>1</v>
      </c>
      <c r="I300" s="1" t="s">
        <v>170</v>
      </c>
      <c r="J300">
        <v>12</v>
      </c>
      <c r="K300">
        <v>12</v>
      </c>
      <c r="L300" s="1">
        <f>F300+J300</f>
        <v>2019</v>
      </c>
      <c r="M300" s="2">
        <f>G300*1.25</f>
        <v>2500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f>Q300*1.25</f>
        <v>0</v>
      </c>
      <c r="W300" s="2">
        <v>0</v>
      </c>
      <c r="X300" s="2">
        <v>0</v>
      </c>
      <c r="Y300" s="2">
        <f>M300*1.25</f>
        <v>3125</v>
      </c>
      <c r="Z300" s="2">
        <v>0</v>
      </c>
      <c r="AA300" s="2">
        <f>V300*1.25</f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f>AA300*1.25</f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f>Y300*1.25</f>
        <v>3906.25</v>
      </c>
      <c r="AL300" s="2">
        <f>Z300*1.25</f>
        <v>0</v>
      </c>
      <c r="AM300" s="2">
        <v>0</v>
      </c>
      <c r="AN300" s="2">
        <v>0</v>
      </c>
      <c r="AO300" s="2">
        <v>0</v>
      </c>
      <c r="AP300" s="2">
        <v>0</v>
      </c>
    </row>
    <row r="301" spans="1:42" s="1" customFormat="1" x14ac:dyDescent="0.2">
      <c r="A301" s="12" t="s">
        <v>10</v>
      </c>
      <c r="B301" s="20"/>
      <c r="C301" s="1">
        <v>13</v>
      </c>
      <c r="D301" s="1" t="s">
        <v>37</v>
      </c>
      <c r="F301" s="1">
        <v>2007</v>
      </c>
      <c r="G301" s="2">
        <v>500</v>
      </c>
      <c r="H301" s="9">
        <v>1</v>
      </c>
      <c r="I301" s="1" t="s">
        <v>170</v>
      </c>
      <c r="J301">
        <v>10</v>
      </c>
      <c r="K301">
        <v>10</v>
      </c>
      <c r="L301" s="1">
        <f>F301+J301</f>
        <v>2017</v>
      </c>
      <c r="M301" s="2">
        <f>G301*1.25</f>
        <v>625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f>M301*1.25</f>
        <v>781.25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f>U301*1.25</f>
        <v>0</v>
      </c>
      <c r="AF301" s="2">
        <v>0</v>
      </c>
      <c r="AG301" s="2">
        <f>W301*1.25</f>
        <v>976.5625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</row>
    <row r="302" spans="1:42" s="1" customFormat="1" x14ac:dyDescent="0.2">
      <c r="A302" s="12" t="s">
        <v>10</v>
      </c>
      <c r="B302" s="20"/>
      <c r="C302" s="1">
        <v>14</v>
      </c>
      <c r="D302" s="1" t="s">
        <v>38</v>
      </c>
      <c r="F302" s="17" t="s">
        <v>146</v>
      </c>
      <c r="G302" s="17" t="s">
        <v>146</v>
      </c>
      <c r="H302" s="9"/>
      <c r="J302">
        <v>20</v>
      </c>
      <c r="K302">
        <v>20</v>
      </c>
      <c r="L302" s="1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</row>
    <row r="303" spans="1:42" s="1" customFormat="1" x14ac:dyDescent="0.2">
      <c r="A303" s="12" t="s">
        <v>10</v>
      </c>
      <c r="B303" s="20"/>
      <c r="C303" s="1">
        <v>15</v>
      </c>
      <c r="D303" s="1" t="s">
        <v>34</v>
      </c>
      <c r="F303" s="1">
        <v>2007</v>
      </c>
      <c r="G303" s="2">
        <v>1750</v>
      </c>
      <c r="H303" s="9">
        <v>1</v>
      </c>
      <c r="I303" s="1" t="s">
        <v>170</v>
      </c>
      <c r="J303">
        <v>12</v>
      </c>
      <c r="K303">
        <v>12</v>
      </c>
      <c r="L303" s="1">
        <f>F303+J303</f>
        <v>2019</v>
      </c>
      <c r="M303" s="2">
        <f>G303*1.25</f>
        <v>2187.5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f>M303*1.25</f>
        <v>2734.375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f>Y303*1.25</f>
        <v>3417.96875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</row>
    <row r="304" spans="1:42" s="1" customFormat="1" x14ac:dyDescent="0.2">
      <c r="A304" s="12" t="s">
        <v>10</v>
      </c>
      <c r="B304" s="20"/>
      <c r="C304" s="1">
        <v>16</v>
      </c>
      <c r="D304" s="1" t="s">
        <v>35</v>
      </c>
      <c r="F304" s="17" t="s">
        <v>146</v>
      </c>
      <c r="G304" s="17" t="s">
        <v>146</v>
      </c>
      <c r="H304" s="9"/>
      <c r="J304">
        <v>15</v>
      </c>
      <c r="K304">
        <v>15</v>
      </c>
      <c r="L304" s="1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</row>
    <row r="305" spans="1:42" s="19" customFormat="1" ht="15" x14ac:dyDescent="0.25">
      <c r="A305" s="20" t="s">
        <v>124</v>
      </c>
      <c r="B305" s="20"/>
      <c r="C305" s="24"/>
      <c r="D305" s="13" t="s">
        <v>124</v>
      </c>
      <c r="E305" s="24"/>
      <c r="F305" s="24"/>
      <c r="G305" s="25"/>
      <c r="H305" s="26"/>
      <c r="I305" s="24"/>
      <c r="J305" s="36"/>
      <c r="K305" s="36"/>
      <c r="L305" s="24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4"/>
      <c r="AN305" s="24"/>
      <c r="AO305" s="24"/>
      <c r="AP305" s="24"/>
    </row>
    <row r="306" spans="1:42" s="19" customFormat="1" x14ac:dyDescent="0.2">
      <c r="A306" s="20" t="s">
        <v>124</v>
      </c>
      <c r="B306" s="20"/>
      <c r="C306" s="19">
        <v>1</v>
      </c>
      <c r="D306" s="19" t="s">
        <v>46</v>
      </c>
      <c r="F306" s="21" t="s">
        <v>146</v>
      </c>
      <c r="G306" s="21" t="s">
        <v>146</v>
      </c>
      <c r="H306" s="22"/>
      <c r="J306">
        <v>25</v>
      </c>
      <c r="K306">
        <v>25</v>
      </c>
      <c r="L306" s="19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0</v>
      </c>
      <c r="AB306" s="23">
        <v>0</v>
      </c>
      <c r="AC306" s="23">
        <v>0</v>
      </c>
      <c r="AD306" s="23">
        <v>0</v>
      </c>
      <c r="AE306" s="23">
        <v>0</v>
      </c>
      <c r="AF306" s="23">
        <v>0</v>
      </c>
      <c r="AG306" s="23">
        <v>0</v>
      </c>
      <c r="AH306" s="23">
        <v>0</v>
      </c>
      <c r="AI306" s="23">
        <v>0</v>
      </c>
      <c r="AJ306" s="23">
        <v>0</v>
      </c>
      <c r="AK306" s="23">
        <v>0</v>
      </c>
      <c r="AL306" s="23">
        <v>0</v>
      </c>
      <c r="AM306" s="23">
        <v>0</v>
      </c>
      <c r="AN306" s="23">
        <v>0</v>
      </c>
      <c r="AO306" s="2">
        <v>0</v>
      </c>
      <c r="AP306" s="2">
        <v>0</v>
      </c>
    </row>
    <row r="307" spans="1:42" s="1" customFormat="1" x14ac:dyDescent="0.2">
      <c r="A307" s="13" t="s">
        <v>124</v>
      </c>
      <c r="B307" s="20"/>
      <c r="C307" s="1">
        <v>2</v>
      </c>
      <c r="D307" s="1" t="s">
        <v>47</v>
      </c>
      <c r="F307" s="1">
        <v>2000</v>
      </c>
      <c r="G307" s="2">
        <v>12000</v>
      </c>
      <c r="H307" s="9">
        <v>3000</v>
      </c>
      <c r="I307" s="1" t="s">
        <v>153</v>
      </c>
      <c r="J307">
        <v>20</v>
      </c>
      <c r="K307">
        <v>20</v>
      </c>
      <c r="L307" s="1">
        <f>F307+J307</f>
        <v>2020</v>
      </c>
      <c r="M307" s="2">
        <v>0</v>
      </c>
      <c r="N307" s="2">
        <f>G307*1.25</f>
        <v>15000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f>N307*1.25</f>
        <v>18750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</row>
    <row r="308" spans="1:42" s="1" customFormat="1" x14ac:dyDescent="0.2">
      <c r="A308" s="13" t="s">
        <v>124</v>
      </c>
      <c r="B308" s="20"/>
      <c r="C308" s="1">
        <v>3</v>
      </c>
      <c r="D308" s="1" t="s">
        <v>100</v>
      </c>
      <c r="F308" s="19">
        <v>2018</v>
      </c>
      <c r="G308" s="23">
        <v>135000</v>
      </c>
      <c r="H308" s="9">
        <v>1</v>
      </c>
      <c r="I308" s="1" t="s">
        <v>170</v>
      </c>
      <c r="J308">
        <v>15</v>
      </c>
      <c r="K308">
        <v>15</v>
      </c>
      <c r="L308" s="1">
        <f>F308+J308</f>
        <v>2033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f>G308*1.25</f>
        <v>168750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f>X308*1.25</f>
        <v>0</v>
      </c>
      <c r="AN308" s="2">
        <v>0</v>
      </c>
      <c r="AO308" s="2">
        <v>0</v>
      </c>
      <c r="AP308" s="2">
        <f>AA308*1.25</f>
        <v>210937.5</v>
      </c>
    </row>
    <row r="309" spans="1:42" s="1" customFormat="1" x14ac:dyDescent="0.2">
      <c r="A309" s="13" t="s">
        <v>124</v>
      </c>
      <c r="B309" s="20"/>
      <c r="C309" s="1">
        <v>4</v>
      </c>
      <c r="D309" s="1" t="s">
        <v>48</v>
      </c>
      <c r="F309" s="1">
        <v>2008</v>
      </c>
      <c r="G309" s="2">
        <v>5000</v>
      </c>
      <c r="H309" s="9">
        <v>1</v>
      </c>
      <c r="I309" s="1" t="s">
        <v>170</v>
      </c>
      <c r="J309">
        <v>25</v>
      </c>
      <c r="K309">
        <v>25</v>
      </c>
      <c r="L309" s="1">
        <f>F309+J309</f>
        <v>2033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f>G309*1.25</f>
        <v>6250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</row>
    <row r="310" spans="1:42" s="1" customFormat="1" x14ac:dyDescent="0.2">
      <c r="A310" s="13" t="s">
        <v>124</v>
      </c>
      <c r="B310" s="20"/>
      <c r="C310" s="1">
        <v>5</v>
      </c>
      <c r="D310" s="1" t="s">
        <v>49</v>
      </c>
      <c r="E310" s="1" t="s">
        <v>165</v>
      </c>
      <c r="F310" s="1">
        <v>1990</v>
      </c>
      <c r="G310" s="17" t="s">
        <v>146</v>
      </c>
      <c r="H310" s="9" t="s">
        <v>1</v>
      </c>
      <c r="I310" s="1" t="s">
        <v>1</v>
      </c>
      <c r="J310">
        <v>20</v>
      </c>
      <c r="K310">
        <v>20</v>
      </c>
      <c r="L310" s="1">
        <v>0</v>
      </c>
      <c r="M310" s="23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</row>
    <row r="311" spans="1:42" s="1" customFormat="1" x14ac:dyDescent="0.2">
      <c r="A311" s="13" t="s">
        <v>124</v>
      </c>
      <c r="B311" s="20"/>
      <c r="C311" s="1">
        <v>6</v>
      </c>
      <c r="D311" s="1" t="s">
        <v>50</v>
      </c>
      <c r="F311" s="1">
        <v>2000</v>
      </c>
      <c r="G311" s="2">
        <v>1000</v>
      </c>
      <c r="H311" s="9">
        <v>1</v>
      </c>
      <c r="I311" s="1" t="s">
        <v>170</v>
      </c>
      <c r="J311">
        <v>20</v>
      </c>
      <c r="K311">
        <v>20</v>
      </c>
      <c r="L311" s="1">
        <f>F311+J311</f>
        <v>2020</v>
      </c>
      <c r="M311" s="2">
        <v>0</v>
      </c>
      <c r="N311" s="2">
        <f>G311*1.25</f>
        <v>1250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f>N311*1.25</f>
        <v>1562.5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</row>
    <row r="312" spans="1:42" s="1" customFormat="1" x14ac:dyDescent="0.2">
      <c r="A312" s="13" t="s">
        <v>124</v>
      </c>
      <c r="B312" s="20"/>
      <c r="C312" s="1">
        <v>7</v>
      </c>
      <c r="D312" s="1" t="s">
        <v>51</v>
      </c>
      <c r="F312" s="17" t="s">
        <v>146</v>
      </c>
      <c r="G312" s="17" t="s">
        <v>146</v>
      </c>
      <c r="H312" s="9"/>
      <c r="J312">
        <v>30</v>
      </c>
      <c r="K312">
        <v>30</v>
      </c>
      <c r="L312" s="1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</row>
    <row r="313" spans="1:42" s="1" customFormat="1" x14ac:dyDescent="0.2">
      <c r="A313" s="13" t="s">
        <v>124</v>
      </c>
      <c r="B313" s="20"/>
      <c r="C313" s="1">
        <v>8</v>
      </c>
      <c r="D313" s="1" t="s">
        <v>52</v>
      </c>
      <c r="F313" s="17" t="s">
        <v>146</v>
      </c>
      <c r="G313" s="17" t="s">
        <v>146</v>
      </c>
      <c r="H313" s="9"/>
      <c r="J313">
        <v>30</v>
      </c>
      <c r="K313">
        <v>30</v>
      </c>
      <c r="L313" s="1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</row>
    <row r="314" spans="1:42" s="19" customFormat="1" ht="15" x14ac:dyDescent="0.25">
      <c r="A314" s="20" t="s">
        <v>123</v>
      </c>
      <c r="B314" s="20"/>
      <c r="C314" s="24"/>
      <c r="D314" s="13" t="s">
        <v>123</v>
      </c>
      <c r="E314" s="24"/>
      <c r="F314" s="24"/>
      <c r="G314" s="25"/>
      <c r="H314" s="26"/>
      <c r="I314" s="24"/>
      <c r="J314" s="36"/>
      <c r="K314" s="36"/>
      <c r="L314" s="24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4"/>
      <c r="AN314" s="24"/>
      <c r="AO314" s="24"/>
      <c r="AP314" s="24"/>
    </row>
    <row r="315" spans="1:42" s="1" customFormat="1" x14ac:dyDescent="0.2">
      <c r="A315" s="13" t="s">
        <v>123</v>
      </c>
      <c r="B315" s="20"/>
      <c r="C315" s="1">
        <v>1</v>
      </c>
      <c r="D315" s="1" t="s">
        <v>46</v>
      </c>
      <c r="F315" s="1">
        <v>2000</v>
      </c>
      <c r="G315" s="2">
        <v>3500</v>
      </c>
      <c r="H315" s="9">
        <v>1</v>
      </c>
      <c r="I315" s="1" t="s">
        <v>170</v>
      </c>
      <c r="J315">
        <v>25</v>
      </c>
      <c r="K315">
        <v>25</v>
      </c>
      <c r="L315" s="1">
        <f t="shared" ref="L315:L320" si="17">F315+J315</f>
        <v>2025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f>G315*1.25</f>
        <v>4375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</row>
    <row r="316" spans="1:42" s="1" customFormat="1" x14ac:dyDescent="0.2">
      <c r="A316" s="13" t="s">
        <v>123</v>
      </c>
      <c r="B316" s="20"/>
      <c r="C316" s="1">
        <v>2</v>
      </c>
      <c r="D316" s="1" t="s">
        <v>47</v>
      </c>
      <c r="F316" s="1">
        <v>2000</v>
      </c>
      <c r="G316" s="2">
        <v>1500</v>
      </c>
      <c r="H316" s="9">
        <v>1</v>
      </c>
      <c r="I316" s="1" t="s">
        <v>170</v>
      </c>
      <c r="J316">
        <v>20</v>
      </c>
      <c r="K316">
        <v>20</v>
      </c>
      <c r="L316" s="1">
        <f t="shared" si="17"/>
        <v>2020</v>
      </c>
      <c r="M316" s="2">
        <v>0</v>
      </c>
      <c r="N316" s="2">
        <f>G316*1.25</f>
        <v>1875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f>N316*1.25</f>
        <v>2343.75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</row>
    <row r="317" spans="1:42" s="1" customFormat="1" x14ac:dyDescent="0.2">
      <c r="A317" s="13" t="s">
        <v>123</v>
      </c>
      <c r="B317" s="20"/>
      <c r="C317" s="1">
        <v>3</v>
      </c>
      <c r="D317" s="1" t="s">
        <v>100</v>
      </c>
      <c r="F317" s="1">
        <v>2000</v>
      </c>
      <c r="G317" s="2">
        <v>75000</v>
      </c>
      <c r="H317" s="9">
        <v>1</v>
      </c>
      <c r="I317" s="1" t="s">
        <v>170</v>
      </c>
      <c r="J317">
        <v>15</v>
      </c>
      <c r="K317">
        <v>15</v>
      </c>
      <c r="L317" s="1">
        <f t="shared" si="17"/>
        <v>2015</v>
      </c>
      <c r="M317" s="2">
        <f>G317*1.25</f>
        <v>93750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f>M317*1.25</f>
        <v>117187.5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f>X317*1.25</f>
        <v>0</v>
      </c>
      <c r="AN317" s="2">
        <v>0</v>
      </c>
      <c r="AO317" s="2">
        <v>0</v>
      </c>
      <c r="AP317" s="2">
        <v>0</v>
      </c>
    </row>
    <row r="318" spans="1:42" s="1" customFormat="1" x14ac:dyDescent="0.2">
      <c r="A318" s="13" t="s">
        <v>123</v>
      </c>
      <c r="B318" s="20"/>
      <c r="C318" s="1">
        <v>4</v>
      </c>
      <c r="D318" s="1" t="s">
        <v>48</v>
      </c>
      <c r="F318" s="1">
        <v>2000</v>
      </c>
      <c r="G318" s="2">
        <v>2000</v>
      </c>
      <c r="H318" s="9">
        <v>1</v>
      </c>
      <c r="I318" s="1" t="s">
        <v>170</v>
      </c>
      <c r="J318">
        <v>25</v>
      </c>
      <c r="K318">
        <v>25</v>
      </c>
      <c r="L318" s="1">
        <f t="shared" si="17"/>
        <v>2025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f>G318*1.25</f>
        <v>2500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</row>
    <row r="319" spans="1:42" s="1" customFormat="1" x14ac:dyDescent="0.2">
      <c r="A319" s="13" t="s">
        <v>123</v>
      </c>
      <c r="B319" s="20"/>
      <c r="C319" s="1">
        <v>5</v>
      </c>
      <c r="D319" s="1" t="s">
        <v>49</v>
      </c>
      <c r="E319" s="1" t="s">
        <v>1</v>
      </c>
      <c r="F319" s="1">
        <v>2000</v>
      </c>
      <c r="G319" s="2">
        <v>2500</v>
      </c>
      <c r="H319" s="9">
        <v>1</v>
      </c>
      <c r="I319" s="1" t="s">
        <v>170</v>
      </c>
      <c r="J319">
        <v>20</v>
      </c>
      <c r="K319">
        <v>20</v>
      </c>
      <c r="L319" s="1">
        <f t="shared" si="17"/>
        <v>2020</v>
      </c>
      <c r="M319" s="2">
        <v>0</v>
      </c>
      <c r="N319" s="2">
        <f>G319*1.25</f>
        <v>3125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f>N319*1.25</f>
        <v>3906.25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</row>
    <row r="320" spans="1:42" s="1" customFormat="1" x14ac:dyDescent="0.2">
      <c r="A320" s="13" t="s">
        <v>123</v>
      </c>
      <c r="B320" s="20"/>
      <c r="C320" s="1">
        <v>6</v>
      </c>
      <c r="D320" s="1" t="s">
        <v>50</v>
      </c>
      <c r="F320" s="1">
        <v>2000</v>
      </c>
      <c r="G320" s="2">
        <v>250</v>
      </c>
      <c r="H320" s="9">
        <v>1</v>
      </c>
      <c r="I320" s="1" t="s">
        <v>170</v>
      </c>
      <c r="J320">
        <v>20</v>
      </c>
      <c r="K320">
        <v>20</v>
      </c>
      <c r="L320" s="1">
        <f t="shared" si="17"/>
        <v>2020</v>
      </c>
      <c r="M320" s="2">
        <v>0</v>
      </c>
      <c r="N320" s="2">
        <f>G320*1.25</f>
        <v>312.5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f>N320*1.25</f>
        <v>390.625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</row>
    <row r="321" spans="1:42" s="1" customFormat="1" x14ac:dyDescent="0.2">
      <c r="A321" s="13" t="s">
        <v>123</v>
      </c>
      <c r="B321" s="20"/>
      <c r="C321" s="1">
        <v>7</v>
      </c>
      <c r="D321" s="1" t="s">
        <v>51</v>
      </c>
      <c r="F321" s="17" t="s">
        <v>146</v>
      </c>
      <c r="G321" s="17" t="s">
        <v>146</v>
      </c>
      <c r="H321" s="9"/>
      <c r="J321">
        <v>30</v>
      </c>
      <c r="K321">
        <v>30</v>
      </c>
      <c r="L321" s="1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</row>
    <row r="322" spans="1:42" s="1" customFormat="1" x14ac:dyDescent="0.2">
      <c r="A322" s="13" t="s">
        <v>123</v>
      </c>
      <c r="B322" s="20"/>
      <c r="C322" s="1">
        <v>8</v>
      </c>
      <c r="D322" s="1" t="s">
        <v>52</v>
      </c>
      <c r="F322" s="17" t="s">
        <v>146</v>
      </c>
      <c r="G322" s="17" t="s">
        <v>146</v>
      </c>
      <c r="H322" s="9"/>
      <c r="J322">
        <v>30</v>
      </c>
      <c r="K322">
        <v>30</v>
      </c>
      <c r="L322" s="1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</row>
    <row r="323" spans="1:42" s="19" customFormat="1" ht="15" x14ac:dyDescent="0.25">
      <c r="A323" s="20" t="s">
        <v>122</v>
      </c>
      <c r="B323" s="20"/>
      <c r="C323" s="24"/>
      <c r="D323" s="13" t="s">
        <v>122</v>
      </c>
      <c r="E323" s="24"/>
      <c r="F323" s="24"/>
      <c r="G323" s="25"/>
      <c r="H323" s="26"/>
      <c r="I323" s="24"/>
      <c r="J323" s="36"/>
      <c r="K323" s="36"/>
      <c r="L323" s="24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4"/>
      <c r="AN323" s="24"/>
      <c r="AO323" s="24"/>
      <c r="AP323" s="24"/>
    </row>
    <row r="324" spans="1:42" s="1" customFormat="1" x14ac:dyDescent="0.2">
      <c r="A324" s="13" t="s">
        <v>122</v>
      </c>
      <c r="B324" s="20"/>
      <c r="C324" s="1">
        <v>1</v>
      </c>
      <c r="D324" s="1" t="s">
        <v>46</v>
      </c>
      <c r="F324" s="17" t="s">
        <v>146</v>
      </c>
      <c r="G324" s="17" t="s">
        <v>146</v>
      </c>
      <c r="H324" s="9"/>
      <c r="J324">
        <v>25</v>
      </c>
      <c r="K324">
        <v>25</v>
      </c>
      <c r="L324" s="1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</row>
    <row r="325" spans="1:42" s="1" customFormat="1" x14ac:dyDescent="0.2">
      <c r="A325" s="13" t="s">
        <v>122</v>
      </c>
      <c r="B325" s="20"/>
      <c r="C325" s="1">
        <v>2</v>
      </c>
      <c r="D325" s="1" t="s">
        <v>47</v>
      </c>
      <c r="F325" s="17" t="s">
        <v>146</v>
      </c>
      <c r="G325" s="17" t="s">
        <v>146</v>
      </c>
      <c r="H325" s="9"/>
      <c r="J325">
        <v>20</v>
      </c>
      <c r="K325">
        <v>20</v>
      </c>
      <c r="L325" s="1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</row>
    <row r="326" spans="1:42" s="1" customFormat="1" x14ac:dyDescent="0.2">
      <c r="A326" s="13" t="s">
        <v>122</v>
      </c>
      <c r="B326" s="20"/>
      <c r="C326" s="1">
        <v>3</v>
      </c>
      <c r="D326" s="1" t="s">
        <v>100</v>
      </c>
      <c r="F326" s="1">
        <v>2003</v>
      </c>
      <c r="G326" s="2">
        <v>125000</v>
      </c>
      <c r="H326" s="9">
        <v>1</v>
      </c>
      <c r="I326" s="1" t="s">
        <v>170</v>
      </c>
      <c r="J326">
        <v>15</v>
      </c>
      <c r="K326">
        <v>15</v>
      </c>
      <c r="L326" s="1">
        <f>F326+J326</f>
        <v>2018</v>
      </c>
      <c r="M326" s="2">
        <f>G326*1.25</f>
        <v>156250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f>M326*1.25</f>
        <v>195312.5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</row>
    <row r="327" spans="1:42" s="1" customFormat="1" x14ac:dyDescent="0.2">
      <c r="A327" s="13" t="s">
        <v>122</v>
      </c>
      <c r="B327" s="20"/>
      <c r="C327" s="1">
        <v>4</v>
      </c>
      <c r="D327" s="1" t="s">
        <v>48</v>
      </c>
      <c r="F327" s="17" t="s">
        <v>146</v>
      </c>
      <c r="G327" s="17" t="s">
        <v>146</v>
      </c>
      <c r="H327" s="9"/>
      <c r="J327">
        <v>25</v>
      </c>
      <c r="K327">
        <v>25</v>
      </c>
      <c r="L327" s="1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</row>
    <row r="328" spans="1:42" s="1" customFormat="1" x14ac:dyDescent="0.2">
      <c r="A328" s="13" t="s">
        <v>122</v>
      </c>
      <c r="B328" s="20"/>
      <c r="C328" s="1">
        <v>5</v>
      </c>
      <c r="D328" s="1" t="s">
        <v>49</v>
      </c>
      <c r="E328" s="1" t="s">
        <v>1</v>
      </c>
      <c r="F328" s="17" t="s">
        <v>146</v>
      </c>
      <c r="G328" s="17" t="s">
        <v>146</v>
      </c>
      <c r="H328" s="9" t="s">
        <v>1</v>
      </c>
      <c r="I328" s="1" t="s">
        <v>1</v>
      </c>
      <c r="J328">
        <v>15</v>
      </c>
      <c r="K328">
        <v>15</v>
      </c>
      <c r="L328" s="1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</row>
    <row r="329" spans="1:42" s="1" customFormat="1" x14ac:dyDescent="0.2">
      <c r="A329" s="13" t="s">
        <v>122</v>
      </c>
      <c r="B329" s="20"/>
      <c r="C329" s="1">
        <v>6</v>
      </c>
      <c r="D329" s="1" t="s">
        <v>50</v>
      </c>
      <c r="F329" s="1">
        <v>2000</v>
      </c>
      <c r="G329" s="2">
        <v>250</v>
      </c>
      <c r="H329" s="9">
        <v>1</v>
      </c>
      <c r="I329" s="1" t="s">
        <v>170</v>
      </c>
      <c r="J329">
        <v>20</v>
      </c>
      <c r="K329">
        <v>20</v>
      </c>
      <c r="L329" s="1">
        <f>F329+J329</f>
        <v>2020</v>
      </c>
      <c r="M329" s="2">
        <v>0</v>
      </c>
      <c r="N329" s="2">
        <f>G329*1.25</f>
        <v>312.5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f>N329*1.25</f>
        <v>390.625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</row>
    <row r="330" spans="1:42" s="1" customFormat="1" x14ac:dyDescent="0.2">
      <c r="A330" s="13" t="s">
        <v>122</v>
      </c>
      <c r="B330" s="20"/>
      <c r="C330" s="1">
        <v>7</v>
      </c>
      <c r="D330" s="1" t="s">
        <v>51</v>
      </c>
      <c r="F330" s="17" t="s">
        <v>146</v>
      </c>
      <c r="G330" s="17" t="s">
        <v>146</v>
      </c>
      <c r="H330" s="9"/>
      <c r="J330">
        <v>30</v>
      </c>
      <c r="K330">
        <v>30</v>
      </c>
      <c r="L330" s="1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</row>
    <row r="331" spans="1:42" s="1" customFormat="1" x14ac:dyDescent="0.2">
      <c r="A331" s="13" t="s">
        <v>122</v>
      </c>
      <c r="B331" s="20"/>
      <c r="C331" s="1">
        <v>8</v>
      </c>
      <c r="D331" s="1" t="s">
        <v>52</v>
      </c>
      <c r="F331" s="17" t="s">
        <v>146</v>
      </c>
      <c r="G331" s="17" t="s">
        <v>146</v>
      </c>
      <c r="H331" s="9"/>
      <c r="J331">
        <v>30</v>
      </c>
      <c r="K331">
        <v>30</v>
      </c>
      <c r="L331" s="1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</row>
    <row r="332" spans="1:42" s="19" customFormat="1" ht="15" x14ac:dyDescent="0.25">
      <c r="A332" s="20" t="s">
        <v>121</v>
      </c>
      <c r="B332" s="20"/>
      <c r="C332" s="24"/>
      <c r="D332" s="13" t="s">
        <v>121</v>
      </c>
      <c r="E332" s="24"/>
      <c r="F332" s="24"/>
      <c r="G332" s="25"/>
      <c r="H332" s="26"/>
      <c r="I332" s="24"/>
      <c r="J332" s="36"/>
      <c r="K332" s="36"/>
      <c r="L332" s="24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4"/>
      <c r="AN332" s="24"/>
      <c r="AO332" s="24"/>
      <c r="AP332" s="24"/>
    </row>
    <row r="333" spans="1:42" s="1" customFormat="1" x14ac:dyDescent="0.2">
      <c r="A333" s="13" t="s">
        <v>121</v>
      </c>
      <c r="B333" s="20"/>
      <c r="C333" s="1">
        <v>1</v>
      </c>
      <c r="D333" s="1" t="s">
        <v>46</v>
      </c>
      <c r="F333" s="17" t="s">
        <v>146</v>
      </c>
      <c r="G333" s="17" t="s">
        <v>146</v>
      </c>
      <c r="H333" s="9"/>
      <c r="J333">
        <v>25</v>
      </c>
      <c r="K333">
        <v>25</v>
      </c>
      <c r="L333" s="1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</row>
    <row r="334" spans="1:42" s="1" customFormat="1" x14ac:dyDescent="0.2">
      <c r="A334" s="13" t="s">
        <v>121</v>
      </c>
      <c r="B334" s="20"/>
      <c r="C334" s="1">
        <v>2</v>
      </c>
      <c r="D334" s="1" t="s">
        <v>47</v>
      </c>
      <c r="F334" s="19">
        <v>2016</v>
      </c>
      <c r="G334" s="23">
        <v>25000</v>
      </c>
      <c r="H334" s="9">
        <v>1</v>
      </c>
      <c r="I334" s="1" t="s">
        <v>170</v>
      </c>
      <c r="J334">
        <v>20</v>
      </c>
      <c r="K334">
        <v>20</v>
      </c>
      <c r="L334" s="1">
        <f>F334+J334</f>
        <v>2036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f>G334*1.25</f>
        <v>31250</v>
      </c>
      <c r="AE334" s="2">
        <v>0</v>
      </c>
      <c r="AF334" s="2">
        <v>0</v>
      </c>
      <c r="AG334" s="2">
        <v>0</v>
      </c>
      <c r="AH334" s="2">
        <v>0</v>
      </c>
      <c r="AI334" s="2">
        <f>O334*1.25</f>
        <v>0</v>
      </c>
      <c r="AJ334" s="2">
        <v>0</v>
      </c>
      <c r="AK334" s="2">
        <f>Q334*1.25</f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</row>
    <row r="335" spans="1:42" s="1" customFormat="1" x14ac:dyDescent="0.2">
      <c r="A335" s="13" t="s">
        <v>121</v>
      </c>
      <c r="B335" s="20"/>
      <c r="C335" s="1">
        <v>3</v>
      </c>
      <c r="D335" s="1" t="s">
        <v>100</v>
      </c>
      <c r="F335" s="19">
        <v>2001</v>
      </c>
      <c r="G335" s="23">
        <v>115000</v>
      </c>
      <c r="H335" s="9">
        <v>1</v>
      </c>
      <c r="I335" s="1" t="s">
        <v>170</v>
      </c>
      <c r="J335">
        <v>15</v>
      </c>
      <c r="K335">
        <v>15</v>
      </c>
      <c r="L335" s="1">
        <f>F335+J335</f>
        <v>2016</v>
      </c>
      <c r="M335" s="2">
        <f>G335*1.25</f>
        <v>143750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f>M335*1.25</f>
        <v>179687.5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f>O335*1.25</f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f>Y335*1.25</f>
        <v>0</v>
      </c>
      <c r="AO335" s="2">
        <v>0</v>
      </c>
      <c r="AP335" s="2">
        <v>0</v>
      </c>
    </row>
    <row r="336" spans="1:42" s="1" customFormat="1" x14ac:dyDescent="0.2">
      <c r="A336" s="13" t="s">
        <v>121</v>
      </c>
      <c r="B336" s="20"/>
      <c r="C336" s="1">
        <v>4</v>
      </c>
      <c r="D336" s="1" t="s">
        <v>48</v>
      </c>
      <c r="F336" s="19">
        <v>2001</v>
      </c>
      <c r="G336" s="23">
        <v>1200</v>
      </c>
      <c r="H336" s="9">
        <v>1</v>
      </c>
      <c r="I336" s="1" t="s">
        <v>170</v>
      </c>
      <c r="J336">
        <v>25</v>
      </c>
      <c r="K336">
        <v>25</v>
      </c>
      <c r="L336" s="1">
        <f>F336+J336</f>
        <v>2026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f>G336*1.25</f>
        <v>1500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</row>
    <row r="337" spans="1:42" s="1" customFormat="1" x14ac:dyDescent="0.2">
      <c r="A337" s="13" t="s">
        <v>121</v>
      </c>
      <c r="B337" s="20"/>
      <c r="C337" s="1">
        <v>5</v>
      </c>
      <c r="D337" s="1" t="s">
        <v>49</v>
      </c>
      <c r="E337" s="1" t="s">
        <v>1</v>
      </c>
      <c r="F337" s="17" t="s">
        <v>146</v>
      </c>
      <c r="G337" s="17" t="s">
        <v>146</v>
      </c>
      <c r="H337" s="9" t="s">
        <v>1</v>
      </c>
      <c r="I337" s="1" t="s">
        <v>1</v>
      </c>
      <c r="J337">
        <v>15</v>
      </c>
      <c r="K337">
        <v>15</v>
      </c>
      <c r="L337" s="1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</row>
    <row r="338" spans="1:42" s="1" customFormat="1" x14ac:dyDescent="0.2">
      <c r="A338" s="13" t="s">
        <v>121</v>
      </c>
      <c r="B338" s="20"/>
      <c r="C338" s="1">
        <v>6</v>
      </c>
      <c r="D338" s="1" t="s">
        <v>50</v>
      </c>
      <c r="F338" s="1">
        <v>2001</v>
      </c>
      <c r="G338" s="2">
        <v>200</v>
      </c>
      <c r="H338" s="9">
        <v>1</v>
      </c>
      <c r="I338" s="1" t="s">
        <v>170</v>
      </c>
      <c r="J338">
        <v>20</v>
      </c>
      <c r="K338">
        <v>20</v>
      </c>
      <c r="L338" s="1">
        <f>F338+J338</f>
        <v>2021</v>
      </c>
      <c r="M338" s="2">
        <v>0</v>
      </c>
      <c r="N338" s="2">
        <v>0</v>
      </c>
      <c r="O338" s="2">
        <f>G338*1.25</f>
        <v>250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f>O338*1.25</f>
        <v>312.5</v>
      </c>
      <c r="AJ338" s="2">
        <v>0</v>
      </c>
      <c r="AK338" s="2">
        <f>Q338*1.25</f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</row>
    <row r="339" spans="1:42" s="1" customFormat="1" x14ac:dyDescent="0.2">
      <c r="A339" s="13" t="s">
        <v>121</v>
      </c>
      <c r="B339" s="20"/>
      <c r="C339" s="1">
        <v>7</v>
      </c>
      <c r="D339" s="1" t="s">
        <v>51</v>
      </c>
      <c r="F339" s="1">
        <v>2001</v>
      </c>
      <c r="G339" s="2">
        <v>5500</v>
      </c>
      <c r="H339" s="9">
        <v>1</v>
      </c>
      <c r="I339" s="1" t="s">
        <v>170</v>
      </c>
      <c r="J339">
        <v>30</v>
      </c>
      <c r="K339">
        <v>30</v>
      </c>
      <c r="L339" s="1">
        <f>F339+J339</f>
        <v>2031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f>G339*1.25</f>
        <v>6875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</row>
    <row r="340" spans="1:42" s="1" customFormat="1" x14ac:dyDescent="0.2">
      <c r="A340" s="13" t="s">
        <v>121</v>
      </c>
      <c r="B340" s="20"/>
      <c r="C340" s="1">
        <v>8</v>
      </c>
      <c r="D340" s="1" t="s">
        <v>52</v>
      </c>
      <c r="F340" s="17" t="s">
        <v>146</v>
      </c>
      <c r="G340" s="17" t="s">
        <v>146</v>
      </c>
      <c r="H340" s="9"/>
      <c r="J340">
        <v>30</v>
      </c>
      <c r="K340">
        <v>30</v>
      </c>
      <c r="L340" s="1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</row>
    <row r="341" spans="1:42" s="19" customFormat="1" ht="15" x14ac:dyDescent="0.25">
      <c r="A341" s="20" t="s">
        <v>11</v>
      </c>
      <c r="B341" s="20"/>
      <c r="C341" s="24"/>
      <c r="D341" s="13" t="s">
        <v>11</v>
      </c>
      <c r="E341" s="24"/>
      <c r="F341" s="24" t="s">
        <v>1</v>
      </c>
      <c r="G341" s="25" t="s">
        <v>1</v>
      </c>
      <c r="H341" s="26"/>
      <c r="I341" s="24"/>
      <c r="J341" s="36"/>
      <c r="K341" s="36"/>
      <c r="L341" s="24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4"/>
      <c r="AN341" s="24"/>
      <c r="AO341" s="24"/>
      <c r="AP341" s="24"/>
    </row>
    <row r="342" spans="1:42" s="1" customFormat="1" x14ac:dyDescent="0.2">
      <c r="A342" s="13" t="s">
        <v>11</v>
      </c>
      <c r="B342" s="20"/>
      <c r="C342" s="1">
        <v>1</v>
      </c>
      <c r="D342" s="1" t="s">
        <v>46</v>
      </c>
      <c r="F342" s="17" t="s">
        <v>146</v>
      </c>
      <c r="G342" s="17" t="s">
        <v>146</v>
      </c>
      <c r="H342" s="9"/>
      <c r="J342">
        <v>25</v>
      </c>
      <c r="K342">
        <v>25</v>
      </c>
      <c r="L342" s="1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</row>
    <row r="343" spans="1:42" s="1" customFormat="1" x14ac:dyDescent="0.2">
      <c r="A343" s="13" t="s">
        <v>11</v>
      </c>
      <c r="B343" s="20"/>
      <c r="C343" s="1">
        <v>2</v>
      </c>
      <c r="D343" s="1" t="s">
        <v>47</v>
      </c>
      <c r="F343" s="17" t="s">
        <v>146</v>
      </c>
      <c r="G343" s="17" t="s">
        <v>146</v>
      </c>
      <c r="H343" s="9"/>
      <c r="J343">
        <v>20</v>
      </c>
      <c r="K343">
        <v>20</v>
      </c>
      <c r="L343" s="1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</row>
    <row r="344" spans="1:42" s="1" customFormat="1" x14ac:dyDescent="0.2">
      <c r="A344" s="13" t="s">
        <v>11</v>
      </c>
      <c r="B344" s="20"/>
      <c r="C344" s="1">
        <v>3</v>
      </c>
      <c r="D344" s="1" t="s">
        <v>100</v>
      </c>
      <c r="F344" s="17" t="s">
        <v>146</v>
      </c>
      <c r="G344" s="17" t="s">
        <v>146</v>
      </c>
      <c r="H344" s="9"/>
      <c r="J344">
        <v>15</v>
      </c>
      <c r="K344">
        <v>15</v>
      </c>
      <c r="L344" s="1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</row>
    <row r="345" spans="1:42" s="1" customFormat="1" x14ac:dyDescent="0.2">
      <c r="A345" s="13" t="s">
        <v>11</v>
      </c>
      <c r="B345" s="20"/>
      <c r="C345" s="1">
        <v>4</v>
      </c>
      <c r="D345" s="1" t="s">
        <v>48</v>
      </c>
      <c r="F345" s="17" t="s">
        <v>146</v>
      </c>
      <c r="G345" s="17" t="s">
        <v>146</v>
      </c>
      <c r="H345" s="9"/>
      <c r="J345">
        <v>25</v>
      </c>
      <c r="K345">
        <v>25</v>
      </c>
      <c r="L345" s="1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</row>
    <row r="346" spans="1:42" s="1" customFormat="1" x14ac:dyDescent="0.2">
      <c r="A346" s="13" t="s">
        <v>11</v>
      </c>
      <c r="B346" s="20"/>
      <c r="C346" s="1">
        <v>5</v>
      </c>
      <c r="D346" s="1" t="s">
        <v>49</v>
      </c>
      <c r="E346" s="1" t="s">
        <v>1</v>
      </c>
      <c r="F346" s="17" t="s">
        <v>146</v>
      </c>
      <c r="G346" s="17" t="s">
        <v>146</v>
      </c>
      <c r="H346" s="9" t="s">
        <v>1</v>
      </c>
      <c r="I346" s="1" t="s">
        <v>1</v>
      </c>
      <c r="J346">
        <v>15</v>
      </c>
      <c r="K346">
        <v>15</v>
      </c>
      <c r="L346" s="1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</row>
    <row r="347" spans="1:42" s="1" customFormat="1" x14ac:dyDescent="0.2">
      <c r="A347" s="13" t="s">
        <v>11</v>
      </c>
      <c r="B347" s="20"/>
      <c r="C347" s="1">
        <v>6</v>
      </c>
      <c r="D347" s="1" t="s">
        <v>50</v>
      </c>
      <c r="F347" s="17" t="s">
        <v>146</v>
      </c>
      <c r="G347" s="17" t="s">
        <v>146</v>
      </c>
      <c r="H347" s="9"/>
      <c r="J347">
        <v>20</v>
      </c>
      <c r="K347">
        <v>20</v>
      </c>
      <c r="L347" s="1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</row>
    <row r="348" spans="1:42" s="1" customFormat="1" x14ac:dyDescent="0.2">
      <c r="A348" s="13" t="s">
        <v>11</v>
      </c>
      <c r="B348" s="20"/>
      <c r="C348" s="1">
        <v>7</v>
      </c>
      <c r="D348" s="1" t="s">
        <v>51</v>
      </c>
      <c r="F348" s="17" t="s">
        <v>146</v>
      </c>
      <c r="G348" s="17" t="s">
        <v>146</v>
      </c>
      <c r="H348" s="9"/>
      <c r="J348">
        <v>30</v>
      </c>
      <c r="K348">
        <v>30</v>
      </c>
      <c r="L348" s="1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</row>
    <row r="349" spans="1:42" s="1" customFormat="1" x14ac:dyDescent="0.2">
      <c r="A349" s="13" t="s">
        <v>11</v>
      </c>
      <c r="B349" s="20"/>
      <c r="C349" s="1">
        <v>8</v>
      </c>
      <c r="D349" s="1" t="s">
        <v>52</v>
      </c>
      <c r="F349" s="17" t="s">
        <v>146</v>
      </c>
      <c r="G349" s="17" t="s">
        <v>146</v>
      </c>
      <c r="H349" s="9"/>
      <c r="J349">
        <v>30</v>
      </c>
      <c r="K349">
        <v>30</v>
      </c>
      <c r="L349" s="1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</row>
    <row r="350" spans="1:42" s="19" customFormat="1" ht="15" x14ac:dyDescent="0.25">
      <c r="A350" s="20" t="s">
        <v>12</v>
      </c>
      <c r="B350" s="20"/>
      <c r="C350" s="24"/>
      <c r="D350" s="13" t="s">
        <v>12</v>
      </c>
      <c r="E350" s="24"/>
      <c r="F350" s="24"/>
      <c r="G350" s="25"/>
      <c r="H350" s="26"/>
      <c r="I350" s="24"/>
      <c r="J350" s="36"/>
      <c r="K350" s="36"/>
      <c r="L350" s="24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4"/>
      <c r="AN350" s="24"/>
      <c r="AO350" s="24"/>
      <c r="AP350" s="24"/>
    </row>
    <row r="351" spans="1:42" s="1" customFormat="1" x14ac:dyDescent="0.2">
      <c r="A351" s="13" t="s">
        <v>12</v>
      </c>
      <c r="B351" s="20"/>
      <c r="C351" s="1">
        <v>1</v>
      </c>
      <c r="D351" s="1" t="s">
        <v>46</v>
      </c>
      <c r="F351" s="17" t="s">
        <v>146</v>
      </c>
      <c r="G351" s="17" t="s">
        <v>146</v>
      </c>
      <c r="H351" s="9"/>
      <c r="J351">
        <v>25</v>
      </c>
      <c r="K351">
        <v>25</v>
      </c>
      <c r="L351" s="1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</row>
    <row r="352" spans="1:42" s="1" customFormat="1" x14ac:dyDescent="0.2">
      <c r="A352" s="13" t="s">
        <v>12</v>
      </c>
      <c r="B352" s="20"/>
      <c r="C352" s="1">
        <v>2</v>
      </c>
      <c r="D352" s="1" t="s">
        <v>47</v>
      </c>
      <c r="F352" s="1">
        <v>1993</v>
      </c>
      <c r="G352" s="2">
        <v>17000</v>
      </c>
      <c r="H352" s="9">
        <v>1300</v>
      </c>
      <c r="I352" s="1" t="s">
        <v>153</v>
      </c>
      <c r="J352">
        <v>25</v>
      </c>
      <c r="K352">
        <v>25</v>
      </c>
      <c r="L352" s="1">
        <f>F352+J352</f>
        <v>2018</v>
      </c>
      <c r="M352" s="2">
        <f>G352*1.25</f>
        <v>21250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f>M352*1.25</f>
        <v>26562.5</v>
      </c>
      <c r="AM352" s="2">
        <v>0</v>
      </c>
      <c r="AN352" s="2">
        <v>0</v>
      </c>
      <c r="AO352" s="2">
        <v>0</v>
      </c>
      <c r="AP352" s="2">
        <v>0</v>
      </c>
    </row>
    <row r="353" spans="1:42" s="1" customFormat="1" x14ac:dyDescent="0.2">
      <c r="A353" s="13" t="s">
        <v>12</v>
      </c>
      <c r="B353" s="20"/>
      <c r="C353" s="1">
        <v>3</v>
      </c>
      <c r="D353" s="1" t="s">
        <v>100</v>
      </c>
      <c r="F353" s="1">
        <v>1993</v>
      </c>
      <c r="G353" s="2">
        <v>110000</v>
      </c>
      <c r="H353" s="9">
        <v>1</v>
      </c>
      <c r="I353" s="1" t="s">
        <v>170</v>
      </c>
      <c r="J353">
        <v>15</v>
      </c>
      <c r="K353">
        <v>15</v>
      </c>
      <c r="L353" s="1">
        <f>F353+J353</f>
        <v>2008</v>
      </c>
      <c r="M353" s="2">
        <f>G353*1.25</f>
        <v>137500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f>M353*1.25</f>
        <v>171875</v>
      </c>
      <c r="AC353" s="2">
        <v>0</v>
      </c>
      <c r="AD353" s="2">
        <v>0</v>
      </c>
      <c r="AE353" s="2">
        <v>0</v>
      </c>
      <c r="AF353" s="2">
        <f>Q353*1.25</f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</row>
    <row r="354" spans="1:42" s="1" customFormat="1" x14ac:dyDescent="0.2">
      <c r="A354" s="13" t="s">
        <v>12</v>
      </c>
      <c r="B354" s="20"/>
      <c r="C354" s="1">
        <v>4</v>
      </c>
      <c r="D354" s="1" t="s">
        <v>48</v>
      </c>
      <c r="F354" s="17" t="s">
        <v>146</v>
      </c>
      <c r="G354" s="17" t="s">
        <v>146</v>
      </c>
      <c r="H354" s="9"/>
      <c r="J354">
        <v>25</v>
      </c>
      <c r="K354">
        <v>25</v>
      </c>
      <c r="L354" s="1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</row>
    <row r="355" spans="1:42" s="1" customFormat="1" x14ac:dyDescent="0.2">
      <c r="A355" s="13" t="s">
        <v>12</v>
      </c>
      <c r="B355" s="20"/>
      <c r="C355" s="1">
        <v>5</v>
      </c>
      <c r="D355" s="1" t="s">
        <v>49</v>
      </c>
      <c r="E355" s="1" t="s">
        <v>1</v>
      </c>
      <c r="F355" s="21">
        <v>2010</v>
      </c>
      <c r="G355" s="2">
        <v>50000</v>
      </c>
      <c r="H355" s="9" t="s">
        <v>1</v>
      </c>
      <c r="I355" s="1" t="s">
        <v>1</v>
      </c>
      <c r="J355" s="18">
        <v>40</v>
      </c>
      <c r="K355">
        <v>15</v>
      </c>
      <c r="L355" s="1">
        <f>F355+J355</f>
        <v>2050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</row>
    <row r="356" spans="1:42" s="1" customFormat="1" x14ac:dyDescent="0.2">
      <c r="A356" s="13" t="s">
        <v>12</v>
      </c>
      <c r="B356" s="20"/>
      <c r="C356" s="1">
        <v>6</v>
      </c>
      <c r="D356" s="1" t="s">
        <v>50</v>
      </c>
      <c r="F356" s="1">
        <v>2014</v>
      </c>
      <c r="G356" s="2">
        <v>300</v>
      </c>
      <c r="H356" s="9">
        <v>1</v>
      </c>
      <c r="I356" s="1" t="s">
        <v>170</v>
      </c>
      <c r="J356">
        <v>20</v>
      </c>
      <c r="K356">
        <v>20</v>
      </c>
      <c r="L356" s="1">
        <f>F356+J356</f>
        <v>2034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f>G356*1.25</f>
        <v>375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</row>
    <row r="357" spans="1:42" s="1" customFormat="1" x14ac:dyDescent="0.2">
      <c r="A357" s="13" t="s">
        <v>12</v>
      </c>
      <c r="B357" s="20"/>
      <c r="C357" s="1">
        <v>7</v>
      </c>
      <c r="D357" s="1" t="s">
        <v>51</v>
      </c>
      <c r="F357" s="1">
        <v>1993</v>
      </c>
      <c r="G357" s="2">
        <v>10000</v>
      </c>
      <c r="H357" s="9">
        <v>1</v>
      </c>
      <c r="I357" s="1" t="s">
        <v>170</v>
      </c>
      <c r="J357">
        <v>30</v>
      </c>
      <c r="K357">
        <v>30</v>
      </c>
      <c r="L357" s="1">
        <f>F357+J357</f>
        <v>2023</v>
      </c>
      <c r="M357" s="2">
        <v>0</v>
      </c>
      <c r="N357" s="2">
        <v>0</v>
      </c>
      <c r="O357" s="2">
        <v>0</v>
      </c>
      <c r="P357" s="2">
        <v>0</v>
      </c>
      <c r="Q357" s="2">
        <f>G357*1.25</f>
        <v>12500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</row>
    <row r="358" spans="1:42" s="1" customFormat="1" x14ac:dyDescent="0.2">
      <c r="A358" s="13" t="s">
        <v>12</v>
      </c>
      <c r="B358" s="20"/>
      <c r="C358" s="1">
        <v>8</v>
      </c>
      <c r="D358" s="1" t="s">
        <v>52</v>
      </c>
      <c r="F358" s="17" t="s">
        <v>146</v>
      </c>
      <c r="G358" s="17" t="s">
        <v>146</v>
      </c>
      <c r="H358" s="9"/>
      <c r="J358">
        <v>30</v>
      </c>
      <c r="K358">
        <v>30</v>
      </c>
      <c r="L358" s="1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</row>
    <row r="359" spans="1:42" s="19" customFormat="1" ht="15" x14ac:dyDescent="0.25">
      <c r="A359" s="20" t="s">
        <v>120</v>
      </c>
      <c r="B359" s="20"/>
      <c r="C359" s="24"/>
      <c r="D359" s="13" t="s">
        <v>120</v>
      </c>
      <c r="E359" s="24"/>
      <c r="F359" s="24"/>
      <c r="G359" s="25"/>
      <c r="H359" s="26"/>
      <c r="I359" s="24"/>
      <c r="J359" s="36"/>
      <c r="K359" s="36"/>
      <c r="L359" s="24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4"/>
      <c r="AN359" s="24"/>
      <c r="AO359" s="24"/>
      <c r="AP359" s="24"/>
    </row>
    <row r="360" spans="1:42" s="1" customFormat="1" x14ac:dyDescent="0.2">
      <c r="A360" s="13" t="s">
        <v>120</v>
      </c>
      <c r="B360" s="20"/>
      <c r="C360" s="1">
        <v>1</v>
      </c>
      <c r="D360" s="1" t="s">
        <v>46</v>
      </c>
      <c r="F360" s="17" t="s">
        <v>146</v>
      </c>
      <c r="G360" s="17" t="s">
        <v>146</v>
      </c>
      <c r="H360" s="9"/>
      <c r="J360">
        <v>25</v>
      </c>
      <c r="K360">
        <v>25</v>
      </c>
      <c r="L360" s="1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</row>
    <row r="361" spans="1:42" s="1" customFormat="1" x14ac:dyDescent="0.2">
      <c r="A361" s="13" t="s">
        <v>120</v>
      </c>
      <c r="B361" s="20"/>
      <c r="C361" s="1">
        <v>2</v>
      </c>
      <c r="D361" s="1" t="s">
        <v>47</v>
      </c>
      <c r="F361" s="1">
        <v>2000</v>
      </c>
      <c r="G361" s="2">
        <v>5000</v>
      </c>
      <c r="H361" s="9">
        <v>1</v>
      </c>
      <c r="I361" s="1" t="s">
        <v>170</v>
      </c>
      <c r="J361">
        <v>20</v>
      </c>
      <c r="K361">
        <v>20</v>
      </c>
      <c r="L361" s="1">
        <f>F361+J361</f>
        <v>2020</v>
      </c>
      <c r="M361" s="2">
        <v>0</v>
      </c>
      <c r="N361" s="2">
        <f>G361*1.25</f>
        <v>6250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f>N361*1.25</f>
        <v>7812.5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</row>
    <row r="362" spans="1:42" s="1" customFormat="1" x14ac:dyDescent="0.2">
      <c r="A362" s="13" t="s">
        <v>120</v>
      </c>
      <c r="B362" s="20"/>
      <c r="C362" s="1">
        <v>3</v>
      </c>
      <c r="D362" s="1" t="s">
        <v>100</v>
      </c>
      <c r="F362" s="1">
        <v>2005</v>
      </c>
      <c r="G362" s="2">
        <v>75000</v>
      </c>
      <c r="H362" s="9">
        <v>1</v>
      </c>
      <c r="I362" s="1" t="s">
        <v>170</v>
      </c>
      <c r="J362">
        <v>15</v>
      </c>
      <c r="K362">
        <v>15</v>
      </c>
      <c r="L362" s="1">
        <f>F362+J362</f>
        <v>2020</v>
      </c>
      <c r="M362" s="2">
        <v>0</v>
      </c>
      <c r="N362" s="2">
        <f>G362*1.25</f>
        <v>93750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f>N362*1.25</f>
        <v>117187.5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</row>
    <row r="363" spans="1:42" s="1" customFormat="1" x14ac:dyDescent="0.2">
      <c r="A363" s="13" t="s">
        <v>120</v>
      </c>
      <c r="B363" s="20"/>
      <c r="C363" s="1">
        <v>4</v>
      </c>
      <c r="D363" s="1" t="s">
        <v>48</v>
      </c>
      <c r="F363" s="17" t="s">
        <v>146</v>
      </c>
      <c r="G363" s="17" t="s">
        <v>146</v>
      </c>
      <c r="H363" s="9"/>
      <c r="J363">
        <v>25</v>
      </c>
      <c r="K363">
        <v>25</v>
      </c>
      <c r="L363" s="1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</row>
    <row r="364" spans="1:42" s="1" customFormat="1" x14ac:dyDescent="0.2">
      <c r="A364" s="13" t="s">
        <v>120</v>
      </c>
      <c r="B364" s="20"/>
      <c r="C364" s="1">
        <v>5</v>
      </c>
      <c r="D364" s="1" t="s">
        <v>49</v>
      </c>
      <c r="E364" s="1" t="s">
        <v>1</v>
      </c>
      <c r="F364" s="17" t="s">
        <v>146</v>
      </c>
      <c r="G364" s="17" t="s">
        <v>146</v>
      </c>
      <c r="H364" s="9" t="s">
        <v>1</v>
      </c>
      <c r="I364" s="1" t="s">
        <v>1</v>
      </c>
      <c r="J364">
        <v>15</v>
      </c>
      <c r="K364">
        <v>15</v>
      </c>
      <c r="L364" s="1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</row>
    <row r="365" spans="1:42" s="1" customFormat="1" x14ac:dyDescent="0.2">
      <c r="A365" s="13" t="s">
        <v>120</v>
      </c>
      <c r="B365" s="20"/>
      <c r="C365" s="1">
        <v>6</v>
      </c>
      <c r="D365" s="1" t="s">
        <v>50</v>
      </c>
      <c r="F365" s="1">
        <v>2000</v>
      </c>
      <c r="G365" s="2">
        <v>300</v>
      </c>
      <c r="H365" s="9">
        <v>1</v>
      </c>
      <c r="I365" s="1" t="s">
        <v>170</v>
      </c>
      <c r="J365">
        <v>20</v>
      </c>
      <c r="K365">
        <v>20</v>
      </c>
      <c r="L365" s="1">
        <f>F365+J365</f>
        <v>2020</v>
      </c>
      <c r="M365" s="2">
        <v>0</v>
      </c>
      <c r="N365" s="2">
        <f>G365*1.25</f>
        <v>375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f>N365*1.25</f>
        <v>468.75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</row>
    <row r="366" spans="1:42" s="1" customFormat="1" x14ac:dyDescent="0.2">
      <c r="A366" s="13" t="s">
        <v>120</v>
      </c>
      <c r="B366" s="20"/>
      <c r="C366" s="1">
        <v>7</v>
      </c>
      <c r="D366" s="1" t="s">
        <v>51</v>
      </c>
      <c r="F366" s="17" t="s">
        <v>146</v>
      </c>
      <c r="G366" s="17" t="s">
        <v>146</v>
      </c>
      <c r="H366" s="9"/>
      <c r="J366">
        <v>30</v>
      </c>
      <c r="K366">
        <v>30</v>
      </c>
      <c r="L366" s="1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</row>
    <row r="367" spans="1:42" s="1" customFormat="1" x14ac:dyDescent="0.2">
      <c r="A367" s="13" t="s">
        <v>120</v>
      </c>
      <c r="B367" s="20"/>
      <c r="C367" s="1">
        <v>8</v>
      </c>
      <c r="D367" s="1" t="s">
        <v>52</v>
      </c>
      <c r="F367" s="17" t="s">
        <v>146</v>
      </c>
      <c r="G367" s="17" t="s">
        <v>146</v>
      </c>
      <c r="H367" s="9"/>
      <c r="J367">
        <v>30</v>
      </c>
      <c r="K367">
        <v>30</v>
      </c>
      <c r="L367" s="1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</row>
    <row r="368" spans="1:42" s="19" customFormat="1" ht="15" x14ac:dyDescent="0.25">
      <c r="A368" s="20" t="s">
        <v>130</v>
      </c>
      <c r="B368" s="20"/>
      <c r="C368" s="24"/>
      <c r="D368" s="13" t="s">
        <v>130</v>
      </c>
      <c r="E368" s="24"/>
      <c r="F368" s="24"/>
      <c r="G368" s="25"/>
      <c r="H368" s="26"/>
      <c r="I368" s="24"/>
      <c r="J368" s="36"/>
      <c r="K368" s="36"/>
      <c r="L368" s="24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4"/>
      <c r="AN368" s="24"/>
      <c r="AO368" s="24"/>
      <c r="AP368" s="24"/>
    </row>
    <row r="369" spans="1:42" s="1" customFormat="1" x14ac:dyDescent="0.2">
      <c r="A369" s="13" t="s">
        <v>130</v>
      </c>
      <c r="B369" s="20"/>
      <c r="C369" s="1">
        <v>1</v>
      </c>
      <c r="D369" s="1" t="s">
        <v>46</v>
      </c>
      <c r="F369" s="17" t="s">
        <v>146</v>
      </c>
      <c r="G369" s="17" t="s">
        <v>146</v>
      </c>
      <c r="H369" s="9"/>
      <c r="J369">
        <v>25</v>
      </c>
      <c r="K369">
        <v>25</v>
      </c>
      <c r="L369" s="1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</row>
    <row r="370" spans="1:42" s="1" customFormat="1" x14ac:dyDescent="0.2">
      <c r="A370" s="13" t="s">
        <v>130</v>
      </c>
      <c r="B370" s="20"/>
      <c r="C370" s="1">
        <v>2</v>
      </c>
      <c r="D370" s="1" t="s">
        <v>47</v>
      </c>
      <c r="F370" s="1">
        <v>2012</v>
      </c>
      <c r="G370" s="2">
        <v>7500</v>
      </c>
      <c r="H370" s="9">
        <v>1000</v>
      </c>
      <c r="I370" s="1" t="s">
        <v>153</v>
      </c>
      <c r="J370">
        <v>20</v>
      </c>
      <c r="K370">
        <v>20</v>
      </c>
      <c r="L370" s="1">
        <f>F370+J370</f>
        <v>2032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f>G370*1.25</f>
        <v>9375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</row>
    <row r="371" spans="1:42" s="1" customFormat="1" x14ac:dyDescent="0.2">
      <c r="A371" s="13" t="s">
        <v>130</v>
      </c>
      <c r="B371" s="20"/>
      <c r="C371" s="1">
        <v>3</v>
      </c>
      <c r="D371" s="1" t="s">
        <v>100</v>
      </c>
      <c r="F371" s="17" t="s">
        <v>146</v>
      </c>
      <c r="G371" s="17" t="s">
        <v>146</v>
      </c>
      <c r="H371" s="9"/>
      <c r="J371">
        <v>15</v>
      </c>
      <c r="K371">
        <v>15</v>
      </c>
      <c r="L371" s="1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</row>
    <row r="372" spans="1:42" s="1" customFormat="1" x14ac:dyDescent="0.2">
      <c r="A372" s="13" t="s">
        <v>130</v>
      </c>
      <c r="B372" s="20"/>
      <c r="C372" s="1">
        <v>4</v>
      </c>
      <c r="D372" s="1" t="s">
        <v>48</v>
      </c>
      <c r="F372" s="1">
        <v>2012</v>
      </c>
      <c r="G372" s="2">
        <v>6500</v>
      </c>
      <c r="H372" s="9">
        <v>1</v>
      </c>
      <c r="I372" s="1" t="s">
        <v>170</v>
      </c>
      <c r="J372">
        <v>25</v>
      </c>
      <c r="K372">
        <v>25</v>
      </c>
      <c r="L372" s="1">
        <f>F372+J372</f>
        <v>2037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f>G372*1.25</f>
        <v>8125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</row>
    <row r="373" spans="1:42" s="1" customFormat="1" x14ac:dyDescent="0.2">
      <c r="A373" s="13" t="s">
        <v>130</v>
      </c>
      <c r="B373" s="20"/>
      <c r="C373" s="1">
        <v>5</v>
      </c>
      <c r="D373" s="1" t="s">
        <v>49</v>
      </c>
      <c r="E373" s="1" t="s">
        <v>1</v>
      </c>
      <c r="F373" s="1">
        <v>2012</v>
      </c>
      <c r="G373" s="2">
        <v>2500</v>
      </c>
      <c r="H373" s="9">
        <v>1</v>
      </c>
      <c r="I373" s="1" t="s">
        <v>170</v>
      </c>
      <c r="J373">
        <v>15</v>
      </c>
      <c r="K373">
        <v>15</v>
      </c>
      <c r="L373" s="1">
        <f>F373+J373</f>
        <v>2027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f>G373*1.25</f>
        <v>3125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f>U373*1.25</f>
        <v>3906.25</v>
      </c>
      <c r="AK373" s="2">
        <v>0</v>
      </c>
      <c r="AL373" s="2">
        <f>W373*1.25</f>
        <v>0</v>
      </c>
      <c r="AM373" s="2">
        <v>0</v>
      </c>
      <c r="AN373" s="2">
        <v>0</v>
      </c>
      <c r="AO373" s="2">
        <v>0</v>
      </c>
      <c r="AP373" s="2">
        <v>0</v>
      </c>
    </row>
    <row r="374" spans="1:42" s="1" customFormat="1" x14ac:dyDescent="0.2">
      <c r="A374" s="13" t="s">
        <v>130</v>
      </c>
      <c r="B374" s="20"/>
      <c r="C374" s="1">
        <v>6</v>
      </c>
      <c r="D374" s="1" t="s">
        <v>50</v>
      </c>
      <c r="F374" s="1">
        <v>2000</v>
      </c>
      <c r="G374" s="2">
        <v>2100</v>
      </c>
      <c r="H374" s="9">
        <v>1</v>
      </c>
      <c r="I374" s="1" t="s">
        <v>170</v>
      </c>
      <c r="J374">
        <v>20</v>
      </c>
      <c r="K374">
        <v>20</v>
      </c>
      <c r="L374" s="1">
        <f>F374+J374</f>
        <v>2020</v>
      </c>
      <c r="M374" s="2">
        <v>0</v>
      </c>
      <c r="N374" s="2">
        <f>G374*1.25</f>
        <v>2625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f>N374*1.25</f>
        <v>3281.25</v>
      </c>
      <c r="AI374" s="2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</row>
    <row r="375" spans="1:42" s="1" customFormat="1" x14ac:dyDescent="0.2">
      <c r="A375" s="13" t="s">
        <v>130</v>
      </c>
      <c r="B375" s="20"/>
      <c r="C375" s="1">
        <v>7</v>
      </c>
      <c r="D375" s="1" t="s">
        <v>51</v>
      </c>
      <c r="F375" s="17" t="s">
        <v>146</v>
      </c>
      <c r="G375" s="17" t="s">
        <v>146</v>
      </c>
      <c r="H375" s="9"/>
      <c r="J375">
        <v>30</v>
      </c>
      <c r="K375">
        <v>30</v>
      </c>
      <c r="L375" s="1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</row>
    <row r="376" spans="1:42" s="1" customFormat="1" x14ac:dyDescent="0.2">
      <c r="A376" s="13" t="s">
        <v>130</v>
      </c>
      <c r="B376" s="20"/>
      <c r="C376" s="1">
        <v>8</v>
      </c>
      <c r="D376" s="1" t="s">
        <v>52</v>
      </c>
      <c r="F376" s="17" t="s">
        <v>146</v>
      </c>
      <c r="G376" s="17" t="s">
        <v>146</v>
      </c>
      <c r="H376" s="9"/>
      <c r="J376">
        <v>30</v>
      </c>
      <c r="K376">
        <v>30</v>
      </c>
      <c r="L376" s="1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</row>
    <row r="377" spans="1:42" s="19" customFormat="1" x14ac:dyDescent="0.2">
      <c r="A377" s="20" t="s">
        <v>131</v>
      </c>
      <c r="B377" s="20"/>
      <c r="C377" s="27"/>
      <c r="D377" s="12" t="s">
        <v>131</v>
      </c>
      <c r="E377" s="27"/>
      <c r="F377" s="27"/>
      <c r="G377" s="28"/>
      <c r="H377" s="29"/>
      <c r="I377" s="27"/>
      <c r="J377" s="37"/>
      <c r="K377" s="37"/>
      <c r="L377" s="27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7"/>
      <c r="AP377" s="27"/>
    </row>
    <row r="378" spans="1:42" s="1" customFormat="1" x14ac:dyDescent="0.2">
      <c r="A378" s="12" t="s">
        <v>131</v>
      </c>
      <c r="B378" s="20"/>
      <c r="C378" s="1">
        <v>1</v>
      </c>
      <c r="D378" s="1" t="s">
        <v>31</v>
      </c>
      <c r="E378" s="1" t="s">
        <v>1</v>
      </c>
      <c r="F378" s="1">
        <v>2012</v>
      </c>
      <c r="G378" s="2">
        <v>25000</v>
      </c>
      <c r="H378" s="9">
        <v>1</v>
      </c>
      <c r="I378" s="1" t="s">
        <v>170</v>
      </c>
      <c r="J378">
        <v>25</v>
      </c>
      <c r="K378">
        <v>25</v>
      </c>
      <c r="L378" s="1">
        <f>F378+J378</f>
        <v>2037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f>G378*1.25</f>
        <v>31250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</row>
    <row r="379" spans="1:42" s="1" customFormat="1" x14ac:dyDescent="0.2">
      <c r="A379" s="12" t="s">
        <v>131</v>
      </c>
      <c r="B379" s="20"/>
      <c r="C379" s="1">
        <v>2</v>
      </c>
      <c r="D379" s="1" t="s">
        <v>32</v>
      </c>
      <c r="E379" s="1" t="s">
        <v>1</v>
      </c>
      <c r="F379" s="1">
        <v>2012</v>
      </c>
      <c r="G379" s="2">
        <v>15000</v>
      </c>
      <c r="H379" s="9">
        <v>1</v>
      </c>
      <c r="I379" s="1" t="s">
        <v>170</v>
      </c>
      <c r="J379">
        <v>55</v>
      </c>
      <c r="K379">
        <v>55</v>
      </c>
      <c r="L379" s="1">
        <f>F379+J379</f>
        <v>2067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</row>
    <row r="380" spans="1:42" s="1" customFormat="1" x14ac:dyDescent="0.2">
      <c r="A380" s="12" t="s">
        <v>131</v>
      </c>
      <c r="B380" s="20"/>
      <c r="C380" s="1">
        <v>3</v>
      </c>
      <c r="D380" s="1" t="s">
        <v>33</v>
      </c>
      <c r="F380" s="1">
        <v>2012</v>
      </c>
      <c r="G380" s="2">
        <v>3500</v>
      </c>
      <c r="H380" s="9">
        <v>1</v>
      </c>
      <c r="I380" s="1" t="s">
        <v>170</v>
      </c>
      <c r="J380">
        <v>20</v>
      </c>
      <c r="K380">
        <v>20</v>
      </c>
      <c r="L380" s="1">
        <f>F380+J380</f>
        <v>2032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f>G380*1.25</f>
        <v>4375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</row>
    <row r="381" spans="1:42" s="1" customFormat="1" x14ac:dyDescent="0.2">
      <c r="A381" s="12" t="s">
        <v>131</v>
      </c>
      <c r="B381" s="20"/>
      <c r="C381" s="1">
        <v>4</v>
      </c>
      <c r="D381" s="1" t="s">
        <v>39</v>
      </c>
      <c r="F381" s="17" t="s">
        <v>146</v>
      </c>
      <c r="G381" s="17" t="s">
        <v>146</v>
      </c>
      <c r="H381" s="9"/>
      <c r="J381">
        <v>15</v>
      </c>
      <c r="K381">
        <v>15</v>
      </c>
      <c r="L381" s="1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</row>
    <row r="382" spans="1:42" s="1" customFormat="1" x14ac:dyDescent="0.2">
      <c r="A382" s="12" t="s">
        <v>131</v>
      </c>
      <c r="B382" s="20"/>
      <c r="C382" s="1">
        <v>5</v>
      </c>
      <c r="D382" s="1" t="s">
        <v>166</v>
      </c>
      <c r="F382" s="1">
        <v>2012</v>
      </c>
      <c r="G382" s="2">
        <v>5000</v>
      </c>
      <c r="H382" s="9">
        <v>1</v>
      </c>
      <c r="I382" s="1" t="s">
        <v>170</v>
      </c>
      <c r="J382">
        <v>20</v>
      </c>
      <c r="K382">
        <v>20</v>
      </c>
      <c r="L382" s="1">
        <f>F382+J382</f>
        <v>2032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f>G382*1.25</f>
        <v>6250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</row>
    <row r="383" spans="1:42" s="1" customFormat="1" x14ac:dyDescent="0.2">
      <c r="A383" s="12" t="s">
        <v>131</v>
      </c>
      <c r="B383" s="20"/>
      <c r="C383" s="1">
        <v>6</v>
      </c>
      <c r="D383" s="1" t="s">
        <v>43</v>
      </c>
      <c r="F383" s="1">
        <v>2012</v>
      </c>
      <c r="G383" s="2">
        <v>5000</v>
      </c>
      <c r="H383" s="9">
        <v>1</v>
      </c>
      <c r="I383" s="1" t="s">
        <v>170</v>
      </c>
      <c r="J383">
        <v>20</v>
      </c>
      <c r="K383">
        <v>20</v>
      </c>
      <c r="L383" s="1">
        <f>F383+J383</f>
        <v>2032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f>G383*1.25</f>
        <v>6250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</row>
    <row r="384" spans="1:42" s="1" customFormat="1" x14ac:dyDescent="0.2">
      <c r="A384" s="12" t="s">
        <v>131</v>
      </c>
      <c r="B384" s="20"/>
      <c r="C384" s="1">
        <v>7</v>
      </c>
      <c r="D384" s="1" t="s">
        <v>44</v>
      </c>
      <c r="F384" s="17" t="s">
        <v>146</v>
      </c>
      <c r="G384" s="17" t="s">
        <v>146</v>
      </c>
      <c r="H384" s="9"/>
      <c r="J384">
        <v>20</v>
      </c>
      <c r="K384">
        <v>20</v>
      </c>
      <c r="L384" s="1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</row>
    <row r="385" spans="1:42" s="1" customFormat="1" x14ac:dyDescent="0.2">
      <c r="A385" s="12" t="s">
        <v>131</v>
      </c>
      <c r="B385" s="20"/>
      <c r="C385" s="1">
        <v>8</v>
      </c>
      <c r="D385" s="1" t="s">
        <v>45</v>
      </c>
      <c r="F385" s="17" t="s">
        <v>146</v>
      </c>
      <c r="G385" s="17" t="s">
        <v>146</v>
      </c>
      <c r="H385" s="9"/>
      <c r="J385">
        <v>20</v>
      </c>
      <c r="K385">
        <v>20</v>
      </c>
      <c r="L385" s="1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</row>
    <row r="386" spans="1:42" s="1" customFormat="1" x14ac:dyDescent="0.2">
      <c r="A386" s="12" t="s">
        <v>131</v>
      </c>
      <c r="B386" s="20"/>
      <c r="C386" s="1">
        <v>9</v>
      </c>
      <c r="D386" s="1" t="s">
        <v>36</v>
      </c>
      <c r="F386" s="17" t="s">
        <v>146</v>
      </c>
      <c r="G386" s="17" t="s">
        <v>146</v>
      </c>
      <c r="H386" s="9"/>
      <c r="J386">
        <v>50</v>
      </c>
      <c r="K386">
        <v>50</v>
      </c>
      <c r="L386" s="1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</row>
    <row r="387" spans="1:42" s="1" customFormat="1" x14ac:dyDescent="0.2">
      <c r="A387" s="12" t="s">
        <v>131</v>
      </c>
      <c r="B387" s="20"/>
      <c r="C387" s="1">
        <v>10</v>
      </c>
      <c r="D387" s="1" t="s">
        <v>40</v>
      </c>
      <c r="F387" s="17" t="s">
        <v>146</v>
      </c>
      <c r="G387" s="17" t="s">
        <v>146</v>
      </c>
      <c r="H387" s="9"/>
      <c r="J387">
        <v>30</v>
      </c>
      <c r="K387">
        <v>30</v>
      </c>
      <c r="L387" s="1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</row>
    <row r="388" spans="1:42" s="1" customFormat="1" x14ac:dyDescent="0.2">
      <c r="A388" s="12" t="s">
        <v>131</v>
      </c>
      <c r="B388" s="20"/>
      <c r="C388" s="1">
        <v>11</v>
      </c>
      <c r="D388" s="1" t="s">
        <v>41</v>
      </c>
      <c r="F388" s="17" t="s">
        <v>146</v>
      </c>
      <c r="G388" s="17" t="s">
        <v>146</v>
      </c>
      <c r="H388" s="9"/>
      <c r="J388">
        <v>20</v>
      </c>
      <c r="K388">
        <v>20</v>
      </c>
      <c r="L388" s="1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</row>
    <row r="389" spans="1:42" s="1" customFormat="1" x14ac:dyDescent="0.2">
      <c r="A389" s="12" t="s">
        <v>131</v>
      </c>
      <c r="B389" s="20"/>
      <c r="C389" s="1">
        <v>12</v>
      </c>
      <c r="D389" s="1" t="s">
        <v>42</v>
      </c>
      <c r="E389" s="1" t="s">
        <v>1</v>
      </c>
      <c r="F389" s="1">
        <v>2012</v>
      </c>
      <c r="G389" s="2">
        <v>1500</v>
      </c>
      <c r="H389" s="9">
        <v>1</v>
      </c>
      <c r="I389" s="1" t="s">
        <v>170</v>
      </c>
      <c r="J389">
        <v>10</v>
      </c>
      <c r="K389">
        <v>10</v>
      </c>
      <c r="L389" s="1">
        <f>F389+J389</f>
        <v>2022</v>
      </c>
      <c r="M389" s="2">
        <v>0</v>
      </c>
      <c r="N389" s="2">
        <v>0</v>
      </c>
      <c r="O389" s="2">
        <v>0</v>
      </c>
      <c r="P389" s="2">
        <f>G389*1.25</f>
        <v>1875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f>P389*1.25</f>
        <v>2343.75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f>Z389*1.25</f>
        <v>2929.6875</v>
      </c>
      <c r="AK389" s="2">
        <v>0</v>
      </c>
      <c r="AL389" s="2">
        <f>AG389*1.25</f>
        <v>0</v>
      </c>
      <c r="AM389" s="2">
        <v>0</v>
      </c>
      <c r="AN389" s="2">
        <v>0</v>
      </c>
      <c r="AO389" s="2">
        <v>0</v>
      </c>
      <c r="AP389" s="2">
        <v>0</v>
      </c>
    </row>
    <row r="390" spans="1:42" s="1" customFormat="1" x14ac:dyDescent="0.2">
      <c r="A390" s="12" t="s">
        <v>131</v>
      </c>
      <c r="B390" s="20"/>
      <c r="C390" s="1">
        <v>13</v>
      </c>
      <c r="D390" s="1" t="s">
        <v>37</v>
      </c>
      <c r="F390" s="1">
        <v>2012</v>
      </c>
      <c r="G390" s="2">
        <v>500</v>
      </c>
      <c r="H390" s="9">
        <v>1</v>
      </c>
      <c r="I390" s="1" t="s">
        <v>170</v>
      </c>
      <c r="J390">
        <v>10</v>
      </c>
      <c r="K390">
        <v>10</v>
      </c>
      <c r="L390" s="1">
        <f>F390+J390</f>
        <v>2022</v>
      </c>
      <c r="M390" s="2">
        <v>0</v>
      </c>
      <c r="N390" s="2">
        <v>0</v>
      </c>
      <c r="O390" s="2">
        <v>0</v>
      </c>
      <c r="P390" s="2">
        <f>G390*1.25</f>
        <v>625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f>P390*1.25</f>
        <v>781.25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f>Z390*1.25</f>
        <v>976.5625</v>
      </c>
      <c r="AK390" s="2">
        <v>0</v>
      </c>
      <c r="AL390" s="2">
        <f>AB390*1.25</f>
        <v>0</v>
      </c>
      <c r="AM390" s="2">
        <v>0</v>
      </c>
      <c r="AN390" s="2">
        <v>0</v>
      </c>
      <c r="AO390" s="2">
        <v>0</v>
      </c>
      <c r="AP390" s="2">
        <v>0</v>
      </c>
    </row>
    <row r="391" spans="1:42" s="1" customFormat="1" x14ac:dyDescent="0.2">
      <c r="A391" s="12" t="s">
        <v>131</v>
      </c>
      <c r="B391" s="20"/>
      <c r="C391" s="1">
        <v>14</v>
      </c>
      <c r="D391" s="1" t="s">
        <v>38</v>
      </c>
      <c r="F391" s="17" t="s">
        <v>146</v>
      </c>
      <c r="G391" s="17" t="s">
        <v>146</v>
      </c>
      <c r="H391" s="9"/>
      <c r="J391">
        <v>20</v>
      </c>
      <c r="K391">
        <v>20</v>
      </c>
      <c r="L391" s="1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</row>
    <row r="392" spans="1:42" s="1" customFormat="1" x14ac:dyDescent="0.2">
      <c r="A392" s="12" t="s">
        <v>131</v>
      </c>
      <c r="B392" s="20"/>
      <c r="C392" s="1">
        <v>15</v>
      </c>
      <c r="D392" s="1" t="s">
        <v>34</v>
      </c>
      <c r="F392" s="1">
        <v>2012</v>
      </c>
      <c r="G392" s="2">
        <v>3700</v>
      </c>
      <c r="H392" s="9">
        <v>1</v>
      </c>
      <c r="I392" s="1" t="s">
        <v>170</v>
      </c>
      <c r="J392">
        <v>12</v>
      </c>
      <c r="K392">
        <v>12</v>
      </c>
      <c r="L392" s="1">
        <f>F392+J392</f>
        <v>2024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f>G392*1.25</f>
        <v>4625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f>R392*1.25</f>
        <v>5781.25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f>AD392*1.25</f>
        <v>7226.5625</v>
      </c>
    </row>
    <row r="393" spans="1:42" s="1" customFormat="1" x14ac:dyDescent="0.2">
      <c r="A393" s="12" t="s">
        <v>131</v>
      </c>
      <c r="B393" s="20"/>
      <c r="C393" s="1">
        <v>16</v>
      </c>
      <c r="D393" s="1" t="s">
        <v>35</v>
      </c>
      <c r="F393" s="1">
        <v>2012</v>
      </c>
      <c r="G393" s="2">
        <v>1200</v>
      </c>
      <c r="H393" s="9">
        <v>1</v>
      </c>
      <c r="I393" s="1" t="s">
        <v>170</v>
      </c>
      <c r="J393">
        <v>15</v>
      </c>
      <c r="K393">
        <v>15</v>
      </c>
      <c r="L393" s="1">
        <f>F393+J393</f>
        <v>2027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f>G393*1.25</f>
        <v>1500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0</v>
      </c>
      <c r="AI393" s="2">
        <v>0</v>
      </c>
      <c r="AJ393" s="2">
        <f>U393*1.25</f>
        <v>1875</v>
      </c>
      <c r="AK393" s="2">
        <v>0</v>
      </c>
      <c r="AL393" s="2">
        <f>W393*1.25</f>
        <v>0</v>
      </c>
      <c r="AM393" s="2">
        <v>0</v>
      </c>
      <c r="AN393" s="2">
        <v>0</v>
      </c>
      <c r="AO393" s="2">
        <v>0</v>
      </c>
      <c r="AP393" s="2">
        <v>0</v>
      </c>
    </row>
    <row r="394" spans="1:42" s="19" customFormat="1" ht="15" x14ac:dyDescent="0.25">
      <c r="A394" s="20" t="s">
        <v>119</v>
      </c>
      <c r="B394" s="20"/>
      <c r="C394" s="24"/>
      <c r="D394" s="13" t="s">
        <v>119</v>
      </c>
      <c r="E394" s="24"/>
      <c r="F394" s="24"/>
      <c r="G394" s="25"/>
      <c r="H394" s="26"/>
      <c r="I394" s="24"/>
      <c r="J394" s="36"/>
      <c r="K394" s="36"/>
      <c r="L394" s="24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4"/>
      <c r="AN394" s="24"/>
      <c r="AO394" s="24"/>
      <c r="AP394" s="24"/>
    </row>
    <row r="395" spans="1:42" s="1" customFormat="1" x14ac:dyDescent="0.2">
      <c r="A395" s="13" t="s">
        <v>119</v>
      </c>
      <c r="B395" s="20"/>
      <c r="C395" s="1">
        <v>1</v>
      </c>
      <c r="D395" s="1" t="s">
        <v>46</v>
      </c>
      <c r="F395" s="17" t="s">
        <v>146</v>
      </c>
      <c r="G395" s="17" t="s">
        <v>146</v>
      </c>
      <c r="H395" s="9"/>
      <c r="J395">
        <v>25</v>
      </c>
      <c r="K395">
        <v>25</v>
      </c>
      <c r="L395" s="1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</row>
    <row r="396" spans="1:42" s="1" customFormat="1" x14ac:dyDescent="0.2">
      <c r="A396" s="13" t="s">
        <v>119</v>
      </c>
      <c r="B396" s="20"/>
      <c r="C396" s="1">
        <v>2</v>
      </c>
      <c r="D396" s="1" t="s">
        <v>47</v>
      </c>
      <c r="F396" s="1">
        <v>1999</v>
      </c>
      <c r="G396" s="2">
        <v>9500</v>
      </c>
      <c r="H396" s="9">
        <v>800</v>
      </c>
      <c r="I396" s="1" t="s">
        <v>153</v>
      </c>
      <c r="J396">
        <v>20</v>
      </c>
      <c r="K396">
        <v>20</v>
      </c>
      <c r="L396" s="1">
        <f>F396+J396</f>
        <v>2019</v>
      </c>
      <c r="M396" s="2">
        <f>G396*1.25</f>
        <v>11875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f>M396*1.25</f>
        <v>14843.75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</row>
    <row r="397" spans="1:42" s="1" customFormat="1" x14ac:dyDescent="0.2">
      <c r="A397" s="13" t="s">
        <v>119</v>
      </c>
      <c r="B397" s="20"/>
      <c r="C397" s="1">
        <v>3</v>
      </c>
      <c r="D397" s="1" t="s">
        <v>100</v>
      </c>
      <c r="F397" s="1">
        <v>1999</v>
      </c>
      <c r="G397" s="2">
        <v>90000</v>
      </c>
      <c r="H397" s="9">
        <v>1</v>
      </c>
      <c r="I397" s="1" t="s">
        <v>170</v>
      </c>
      <c r="J397">
        <v>15</v>
      </c>
      <c r="K397">
        <v>15</v>
      </c>
      <c r="L397" s="1">
        <f>F397+J397</f>
        <v>2014</v>
      </c>
      <c r="M397" s="2">
        <f>G397*1.25</f>
        <v>112500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f>M397*1.25</f>
        <v>140625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f>W397*1.25</f>
        <v>0</v>
      </c>
      <c r="AM397" s="2">
        <v>0</v>
      </c>
      <c r="AN397" s="2">
        <v>0</v>
      </c>
      <c r="AO397" s="2">
        <v>0</v>
      </c>
      <c r="AP397" s="2">
        <v>0</v>
      </c>
    </row>
    <row r="398" spans="1:42" s="1" customFormat="1" x14ac:dyDescent="0.2">
      <c r="A398" s="13" t="s">
        <v>119</v>
      </c>
      <c r="B398" s="20"/>
      <c r="C398" s="1">
        <v>4</v>
      </c>
      <c r="D398" s="1" t="s">
        <v>48</v>
      </c>
      <c r="F398" s="17" t="s">
        <v>146</v>
      </c>
      <c r="G398" s="17" t="s">
        <v>146</v>
      </c>
      <c r="H398" s="9"/>
      <c r="J398">
        <v>25</v>
      </c>
      <c r="K398">
        <v>25</v>
      </c>
      <c r="L398" s="1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</row>
    <row r="399" spans="1:42" s="1" customFormat="1" x14ac:dyDescent="0.2">
      <c r="A399" s="13" t="s">
        <v>119</v>
      </c>
      <c r="B399" s="20"/>
      <c r="C399" s="1">
        <v>5</v>
      </c>
      <c r="D399" s="1" t="s">
        <v>49</v>
      </c>
      <c r="E399" s="1" t="s">
        <v>1</v>
      </c>
      <c r="F399" s="17" t="s">
        <v>146</v>
      </c>
      <c r="G399" s="17" t="s">
        <v>146</v>
      </c>
      <c r="H399" s="9" t="s">
        <v>1</v>
      </c>
      <c r="I399" s="1" t="s">
        <v>1</v>
      </c>
      <c r="J399">
        <v>15</v>
      </c>
      <c r="K399">
        <v>15</v>
      </c>
      <c r="L399" s="1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</row>
    <row r="400" spans="1:42" s="1" customFormat="1" x14ac:dyDescent="0.2">
      <c r="A400" s="13" t="s">
        <v>119</v>
      </c>
      <c r="B400" s="20"/>
      <c r="C400" s="1">
        <v>6</v>
      </c>
      <c r="D400" s="1" t="s">
        <v>50</v>
      </c>
      <c r="F400" s="1">
        <v>1999</v>
      </c>
      <c r="G400" s="2">
        <v>200</v>
      </c>
      <c r="H400" s="9">
        <v>1</v>
      </c>
      <c r="I400" s="1" t="s">
        <v>170</v>
      </c>
      <c r="J400">
        <v>20</v>
      </c>
      <c r="K400">
        <v>20</v>
      </c>
      <c r="L400" s="1">
        <f>F400+J400</f>
        <v>2019</v>
      </c>
      <c r="M400" s="2">
        <f>G400*1.25</f>
        <v>250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f>M400*1.25</f>
        <v>312.5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</row>
    <row r="401" spans="1:42" s="1" customFormat="1" x14ac:dyDescent="0.2">
      <c r="A401" s="13" t="s">
        <v>119</v>
      </c>
      <c r="B401" s="20"/>
      <c r="C401" s="1">
        <v>7</v>
      </c>
      <c r="D401" s="1" t="s">
        <v>51</v>
      </c>
      <c r="F401" s="17" t="s">
        <v>146</v>
      </c>
      <c r="G401" s="17" t="s">
        <v>146</v>
      </c>
      <c r="H401" s="9"/>
      <c r="J401">
        <v>30</v>
      </c>
      <c r="K401">
        <v>30</v>
      </c>
      <c r="L401" s="1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</row>
    <row r="402" spans="1:42" s="1" customFormat="1" x14ac:dyDescent="0.2">
      <c r="A402" s="13" t="s">
        <v>119</v>
      </c>
      <c r="B402" s="20"/>
      <c r="C402" s="1">
        <v>8</v>
      </c>
      <c r="D402" s="1" t="s">
        <v>52</v>
      </c>
      <c r="F402" s="17" t="s">
        <v>146</v>
      </c>
      <c r="G402" s="17" t="s">
        <v>146</v>
      </c>
      <c r="H402" s="9"/>
      <c r="J402">
        <v>30</v>
      </c>
      <c r="K402">
        <v>30</v>
      </c>
      <c r="L402" s="1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</row>
    <row r="403" spans="1:42" s="19" customFormat="1" ht="15" x14ac:dyDescent="0.25">
      <c r="A403" s="20" t="s">
        <v>13</v>
      </c>
      <c r="B403" s="20"/>
      <c r="C403" s="24"/>
      <c r="D403" s="13" t="s">
        <v>13</v>
      </c>
      <c r="E403" s="24"/>
      <c r="F403" s="24"/>
      <c r="G403" s="25"/>
      <c r="H403" s="26"/>
      <c r="I403" s="24"/>
      <c r="J403" s="36"/>
      <c r="K403" s="36"/>
      <c r="L403" s="24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4"/>
      <c r="AN403" s="24"/>
      <c r="AO403" s="24"/>
      <c r="AP403" s="24"/>
    </row>
    <row r="404" spans="1:42" s="19" customFormat="1" x14ac:dyDescent="0.2">
      <c r="A404" s="20" t="s">
        <v>13</v>
      </c>
      <c r="B404" s="20"/>
      <c r="C404" s="19">
        <v>1</v>
      </c>
      <c r="D404" s="19" t="s">
        <v>46</v>
      </c>
      <c r="F404" s="21" t="s">
        <v>146</v>
      </c>
      <c r="G404" s="21" t="s">
        <v>146</v>
      </c>
      <c r="H404" s="22"/>
      <c r="J404">
        <v>25</v>
      </c>
      <c r="K404">
        <v>25</v>
      </c>
      <c r="L404" s="19">
        <v>0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23">
        <v>0</v>
      </c>
      <c r="W404" s="23">
        <v>0</v>
      </c>
      <c r="X404" s="23">
        <v>0</v>
      </c>
      <c r="Y404" s="23">
        <v>0</v>
      </c>
      <c r="Z404" s="23">
        <v>0</v>
      </c>
      <c r="AA404" s="23">
        <v>0</v>
      </c>
      <c r="AB404" s="23">
        <v>0</v>
      </c>
      <c r="AC404" s="23">
        <v>0</v>
      </c>
      <c r="AD404" s="23">
        <v>0</v>
      </c>
      <c r="AE404" s="23">
        <v>0</v>
      </c>
      <c r="AF404" s="23">
        <v>0</v>
      </c>
      <c r="AG404" s="23">
        <v>0</v>
      </c>
      <c r="AH404" s="23">
        <v>0</v>
      </c>
      <c r="AI404" s="23">
        <v>0</v>
      </c>
      <c r="AJ404" s="23">
        <v>0</v>
      </c>
      <c r="AK404" s="23">
        <v>0</v>
      </c>
      <c r="AL404" s="23">
        <v>0</v>
      </c>
      <c r="AM404" s="23">
        <v>0</v>
      </c>
      <c r="AN404" s="23">
        <v>0</v>
      </c>
      <c r="AO404" s="2">
        <v>0</v>
      </c>
      <c r="AP404" s="2">
        <v>0</v>
      </c>
    </row>
    <row r="405" spans="1:42" s="1" customFormat="1" x14ac:dyDescent="0.2">
      <c r="A405" s="13" t="s">
        <v>13</v>
      </c>
      <c r="B405" s="20"/>
      <c r="C405" s="1">
        <v>2</v>
      </c>
      <c r="D405" s="1" t="s">
        <v>47</v>
      </c>
      <c r="F405" s="17" t="s">
        <v>146</v>
      </c>
      <c r="G405" s="17" t="s">
        <v>146</v>
      </c>
      <c r="H405" s="9"/>
      <c r="J405">
        <v>20</v>
      </c>
      <c r="K405">
        <v>20</v>
      </c>
      <c r="L405" s="1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0</v>
      </c>
      <c r="AO405" s="2">
        <v>0</v>
      </c>
      <c r="AP405" s="2">
        <v>0</v>
      </c>
    </row>
    <row r="406" spans="1:42" s="1" customFormat="1" x14ac:dyDescent="0.2">
      <c r="A406" s="13" t="s">
        <v>13</v>
      </c>
      <c r="B406" s="20"/>
      <c r="C406" s="1">
        <v>3</v>
      </c>
      <c r="D406" s="1" t="s">
        <v>100</v>
      </c>
      <c r="F406" s="1">
        <v>2005</v>
      </c>
      <c r="G406" s="2">
        <v>125000</v>
      </c>
      <c r="H406" s="9">
        <v>1</v>
      </c>
      <c r="I406" s="1" t="s">
        <v>170</v>
      </c>
      <c r="J406">
        <v>15</v>
      </c>
      <c r="K406">
        <v>15</v>
      </c>
      <c r="L406" s="1">
        <f>F406+J406</f>
        <v>2020</v>
      </c>
      <c r="M406" s="2">
        <v>0</v>
      </c>
      <c r="N406" s="2">
        <f>G406*1.25</f>
        <v>156250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f>N406*1.25</f>
        <v>195312.5</v>
      </c>
      <c r="AD406" s="2">
        <v>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</row>
    <row r="407" spans="1:42" s="1" customFormat="1" x14ac:dyDescent="0.2">
      <c r="A407" s="13" t="s">
        <v>13</v>
      </c>
      <c r="B407" s="20"/>
      <c r="C407" s="1">
        <v>4</v>
      </c>
      <c r="D407" s="1" t="s">
        <v>48</v>
      </c>
      <c r="F407" s="17" t="s">
        <v>146</v>
      </c>
      <c r="G407" s="17" t="s">
        <v>146</v>
      </c>
      <c r="H407" s="9"/>
      <c r="J407">
        <v>25</v>
      </c>
      <c r="K407">
        <v>25</v>
      </c>
      <c r="L407" s="1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</row>
    <row r="408" spans="1:42" s="1" customFormat="1" x14ac:dyDescent="0.2">
      <c r="A408" s="13" t="s">
        <v>13</v>
      </c>
      <c r="B408" s="20"/>
      <c r="C408" s="1">
        <v>5</v>
      </c>
      <c r="D408" s="1" t="s">
        <v>49</v>
      </c>
      <c r="E408" s="1" t="s">
        <v>1</v>
      </c>
      <c r="F408" s="17" t="s">
        <v>146</v>
      </c>
      <c r="G408" s="17" t="s">
        <v>146</v>
      </c>
      <c r="H408" s="9" t="s">
        <v>1</v>
      </c>
      <c r="I408" s="1" t="s">
        <v>1</v>
      </c>
      <c r="J408">
        <v>15</v>
      </c>
      <c r="K408">
        <v>15</v>
      </c>
      <c r="L408" s="1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</row>
    <row r="409" spans="1:42" s="1" customFormat="1" x14ac:dyDescent="0.2">
      <c r="A409" s="13" t="s">
        <v>13</v>
      </c>
      <c r="B409" s="20"/>
      <c r="C409" s="1">
        <v>6</v>
      </c>
      <c r="D409" s="1" t="s">
        <v>50</v>
      </c>
      <c r="F409" s="1">
        <v>2005</v>
      </c>
      <c r="G409" s="2">
        <v>150</v>
      </c>
      <c r="H409" s="9">
        <v>1</v>
      </c>
      <c r="I409" s="1" t="s">
        <v>170</v>
      </c>
      <c r="J409">
        <v>20</v>
      </c>
      <c r="K409">
        <v>20</v>
      </c>
      <c r="L409" s="1">
        <f>F409+J409</f>
        <v>2025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f>G409*1.25</f>
        <v>187.5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f>S409*1.25</f>
        <v>234.375</v>
      </c>
      <c r="AN409" s="2">
        <v>0</v>
      </c>
      <c r="AO409" s="2">
        <v>0</v>
      </c>
      <c r="AP409" s="2">
        <v>0</v>
      </c>
    </row>
    <row r="410" spans="1:42" s="1" customFormat="1" x14ac:dyDescent="0.2">
      <c r="A410" s="13" t="s">
        <v>13</v>
      </c>
      <c r="B410" s="20"/>
      <c r="C410" s="1">
        <v>7</v>
      </c>
      <c r="D410" s="1" t="s">
        <v>51</v>
      </c>
      <c r="F410" s="17" t="s">
        <v>146</v>
      </c>
      <c r="G410" s="17" t="s">
        <v>146</v>
      </c>
      <c r="H410" s="9"/>
      <c r="J410">
        <v>30</v>
      </c>
      <c r="K410">
        <v>30</v>
      </c>
      <c r="L410" s="1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</row>
    <row r="411" spans="1:42" s="1" customFormat="1" x14ac:dyDescent="0.2">
      <c r="A411" s="13" t="s">
        <v>13</v>
      </c>
      <c r="B411" s="20"/>
      <c r="C411" s="1">
        <v>8</v>
      </c>
      <c r="D411" s="1" t="s">
        <v>52</v>
      </c>
      <c r="F411" s="17" t="s">
        <v>146</v>
      </c>
      <c r="G411" s="17" t="s">
        <v>146</v>
      </c>
      <c r="H411" s="9"/>
      <c r="J411">
        <v>30</v>
      </c>
      <c r="K411">
        <v>30</v>
      </c>
      <c r="L411" s="1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</row>
    <row r="412" spans="1:42" s="19" customFormat="1" ht="15" x14ac:dyDescent="0.25">
      <c r="A412" s="20" t="s">
        <v>14</v>
      </c>
      <c r="B412" s="20"/>
      <c r="C412" s="24"/>
      <c r="D412" s="13" t="s">
        <v>14</v>
      </c>
      <c r="E412" s="24"/>
      <c r="F412" s="24"/>
      <c r="G412" s="25"/>
      <c r="H412" s="26"/>
      <c r="I412" s="24"/>
      <c r="J412" s="36"/>
      <c r="K412" s="36"/>
      <c r="L412" s="24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4"/>
      <c r="AN412" s="24"/>
      <c r="AO412" s="24"/>
      <c r="AP412" s="24"/>
    </row>
    <row r="413" spans="1:42" s="1" customFormat="1" x14ac:dyDescent="0.2">
      <c r="A413" s="13" t="s">
        <v>14</v>
      </c>
      <c r="B413" s="20"/>
      <c r="C413" s="1">
        <v>1</v>
      </c>
      <c r="D413" s="1" t="s">
        <v>46</v>
      </c>
      <c r="F413" s="1">
        <v>2002</v>
      </c>
      <c r="G413" s="2">
        <v>15000</v>
      </c>
      <c r="H413" s="9">
        <v>1</v>
      </c>
      <c r="I413" s="1" t="s">
        <v>170</v>
      </c>
      <c r="J413">
        <v>25</v>
      </c>
      <c r="K413">
        <v>25</v>
      </c>
      <c r="L413" s="1">
        <f t="shared" ref="L413:L418" si="18">F413+J413</f>
        <v>2027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f>G413*1.25</f>
        <v>18750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</row>
    <row r="414" spans="1:42" s="1" customFormat="1" x14ac:dyDescent="0.2">
      <c r="A414" s="13" t="s">
        <v>14</v>
      </c>
      <c r="B414" s="20"/>
      <c r="C414" s="1">
        <v>2</v>
      </c>
      <c r="D414" s="1" t="s">
        <v>47</v>
      </c>
      <c r="F414" s="1">
        <v>1991</v>
      </c>
      <c r="G414" s="2">
        <v>7500</v>
      </c>
      <c r="H414" s="9">
        <v>1</v>
      </c>
      <c r="I414" s="1" t="s">
        <v>170</v>
      </c>
      <c r="J414">
        <v>30</v>
      </c>
      <c r="K414">
        <v>30</v>
      </c>
      <c r="L414" s="1">
        <f t="shared" si="18"/>
        <v>2021</v>
      </c>
      <c r="M414" s="2">
        <v>0</v>
      </c>
      <c r="N414" s="2">
        <v>0</v>
      </c>
      <c r="O414" s="2">
        <f>G414*1.25</f>
        <v>9375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</row>
    <row r="415" spans="1:42" s="1" customFormat="1" x14ac:dyDescent="0.2">
      <c r="A415" s="13" t="s">
        <v>14</v>
      </c>
      <c r="B415" s="20"/>
      <c r="C415" s="1">
        <v>3</v>
      </c>
      <c r="D415" s="1" t="s">
        <v>100</v>
      </c>
      <c r="F415" s="1">
        <v>2016</v>
      </c>
      <c r="G415" s="2">
        <v>250000</v>
      </c>
      <c r="H415" s="9">
        <v>1</v>
      </c>
      <c r="I415" s="1" t="s">
        <v>170</v>
      </c>
      <c r="J415">
        <v>15</v>
      </c>
      <c r="K415">
        <v>15</v>
      </c>
      <c r="L415" s="1">
        <f t="shared" si="18"/>
        <v>2031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f>G415*1.25</f>
        <v>312500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f>Y415*1.25</f>
        <v>390625</v>
      </c>
      <c r="AO415" s="2">
        <v>0</v>
      </c>
      <c r="AP415" s="2">
        <v>0</v>
      </c>
    </row>
    <row r="416" spans="1:42" s="1" customFormat="1" x14ac:dyDescent="0.2">
      <c r="A416" s="13" t="s">
        <v>14</v>
      </c>
      <c r="B416" s="20"/>
      <c r="C416" s="1">
        <v>4</v>
      </c>
      <c r="D416" s="1" t="s">
        <v>48</v>
      </c>
      <c r="F416" s="1">
        <v>2011</v>
      </c>
      <c r="G416" s="2">
        <v>20000</v>
      </c>
      <c r="H416" s="9">
        <v>1</v>
      </c>
      <c r="I416" s="1" t="s">
        <v>170</v>
      </c>
      <c r="J416">
        <v>25</v>
      </c>
      <c r="K416">
        <v>25</v>
      </c>
      <c r="L416" s="1">
        <f t="shared" si="18"/>
        <v>2036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f>G416*1.25</f>
        <v>25000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</row>
    <row r="417" spans="1:42" s="1" customFormat="1" x14ac:dyDescent="0.2">
      <c r="A417" s="13" t="s">
        <v>14</v>
      </c>
      <c r="B417" s="20"/>
      <c r="C417" s="1">
        <v>5</v>
      </c>
      <c r="D417" s="1" t="s">
        <v>49</v>
      </c>
      <c r="E417" s="1" t="s">
        <v>1</v>
      </c>
      <c r="F417" s="1">
        <v>2013</v>
      </c>
      <c r="G417" s="2">
        <v>5000</v>
      </c>
      <c r="H417" s="9">
        <v>1</v>
      </c>
      <c r="I417" s="1" t="s">
        <v>170</v>
      </c>
      <c r="J417">
        <v>15</v>
      </c>
      <c r="K417">
        <v>15</v>
      </c>
      <c r="L417" s="1">
        <f t="shared" si="18"/>
        <v>2028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f>G417*1.25</f>
        <v>6250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f>V417*1.25</f>
        <v>7812.5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</row>
    <row r="418" spans="1:42" s="1" customFormat="1" x14ac:dyDescent="0.2">
      <c r="A418" s="13" t="s">
        <v>14</v>
      </c>
      <c r="B418" s="20"/>
      <c r="C418" s="1">
        <v>6</v>
      </c>
      <c r="D418" s="1" t="s">
        <v>50</v>
      </c>
      <c r="F418" s="1">
        <v>1991</v>
      </c>
      <c r="G418" s="2">
        <v>450</v>
      </c>
      <c r="H418" s="9">
        <v>1</v>
      </c>
      <c r="I418" s="1" t="s">
        <v>170</v>
      </c>
      <c r="J418">
        <v>30</v>
      </c>
      <c r="K418">
        <v>30</v>
      </c>
      <c r="L418" s="1">
        <f t="shared" si="18"/>
        <v>2021</v>
      </c>
      <c r="M418" s="2">
        <v>0</v>
      </c>
      <c r="N418" s="2">
        <v>0</v>
      </c>
      <c r="O418" s="2">
        <f>G418*1.25</f>
        <v>562.5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</row>
    <row r="419" spans="1:42" s="1" customFormat="1" x14ac:dyDescent="0.2">
      <c r="A419" s="13" t="s">
        <v>14</v>
      </c>
      <c r="B419" s="20"/>
      <c r="C419" s="1">
        <v>7</v>
      </c>
      <c r="D419" s="1" t="s">
        <v>51</v>
      </c>
      <c r="F419" s="17" t="s">
        <v>146</v>
      </c>
      <c r="G419" s="17" t="s">
        <v>146</v>
      </c>
      <c r="H419" s="9"/>
      <c r="J419">
        <v>30</v>
      </c>
      <c r="K419">
        <v>30</v>
      </c>
      <c r="L419" s="1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</row>
    <row r="420" spans="1:42" s="1" customFormat="1" x14ac:dyDescent="0.2">
      <c r="A420" s="13" t="s">
        <v>14</v>
      </c>
      <c r="B420" s="20"/>
      <c r="C420" s="1">
        <v>8</v>
      </c>
      <c r="D420" s="1" t="s">
        <v>52</v>
      </c>
      <c r="F420" s="17" t="s">
        <v>146</v>
      </c>
      <c r="G420" s="17" t="s">
        <v>146</v>
      </c>
      <c r="H420" s="9"/>
      <c r="J420">
        <v>30</v>
      </c>
      <c r="K420">
        <v>30</v>
      </c>
      <c r="L420" s="1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0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</row>
    <row r="421" spans="1:42" s="19" customFormat="1" ht="15" x14ac:dyDescent="0.25">
      <c r="A421" s="20" t="s">
        <v>118</v>
      </c>
      <c r="B421" s="20"/>
      <c r="C421" s="24"/>
      <c r="D421" s="13" t="s">
        <v>118</v>
      </c>
      <c r="E421" s="24"/>
      <c r="F421" s="24"/>
      <c r="G421" s="25"/>
      <c r="H421" s="26"/>
      <c r="I421" s="24"/>
      <c r="J421" s="36"/>
      <c r="K421" s="36"/>
      <c r="L421" s="24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4"/>
      <c r="AN421" s="24"/>
      <c r="AO421" s="24"/>
      <c r="AP421" s="24"/>
    </row>
    <row r="422" spans="1:42" s="1" customFormat="1" x14ac:dyDescent="0.2">
      <c r="A422" s="13" t="s">
        <v>118</v>
      </c>
      <c r="B422" s="20"/>
      <c r="C422" s="1">
        <v>1</v>
      </c>
      <c r="D422" s="1" t="s">
        <v>46</v>
      </c>
      <c r="F422" s="17" t="s">
        <v>146</v>
      </c>
      <c r="G422" s="17" t="s">
        <v>146</v>
      </c>
      <c r="H422" s="9"/>
      <c r="J422">
        <v>25</v>
      </c>
      <c r="K422">
        <v>25</v>
      </c>
      <c r="L422" s="1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</row>
    <row r="423" spans="1:42" s="1" customFormat="1" x14ac:dyDescent="0.2">
      <c r="A423" s="13" t="s">
        <v>118</v>
      </c>
      <c r="B423" s="20"/>
      <c r="C423" s="1">
        <v>2</v>
      </c>
      <c r="D423" s="1" t="s">
        <v>47</v>
      </c>
      <c r="F423" s="1">
        <v>2010</v>
      </c>
      <c r="G423" s="2">
        <v>30000</v>
      </c>
      <c r="H423"/>
      <c r="J423">
        <v>20</v>
      </c>
      <c r="K423">
        <v>20</v>
      </c>
      <c r="L423" s="1">
        <f>F423+J423</f>
        <v>2030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3">
        <f>G423*1.25</f>
        <v>37500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2">
        <v>0</v>
      </c>
      <c r="AH423" s="2">
        <v>0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</row>
    <row r="424" spans="1:42" s="1" customFormat="1" x14ac:dyDescent="0.2">
      <c r="A424" s="13" t="s">
        <v>118</v>
      </c>
      <c r="B424" s="20"/>
      <c r="C424" s="1">
        <v>3</v>
      </c>
      <c r="D424" s="1" t="s">
        <v>100</v>
      </c>
      <c r="F424" s="39">
        <v>2018</v>
      </c>
      <c r="G424" s="23">
        <v>250000</v>
      </c>
      <c r="H424" s="9">
        <v>1</v>
      </c>
      <c r="I424" s="1" t="s">
        <v>170</v>
      </c>
      <c r="J424">
        <v>15</v>
      </c>
      <c r="K424">
        <v>15</v>
      </c>
      <c r="L424" s="1">
        <f>F424+J424</f>
        <v>2033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f>G424*1.25</f>
        <v>312500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2">
        <v>0</v>
      </c>
      <c r="AH424" s="2">
        <f>S424*1.25</f>
        <v>0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f>AA424*1.25</f>
        <v>390625</v>
      </c>
    </row>
    <row r="425" spans="1:42" s="1" customFormat="1" x14ac:dyDescent="0.2">
      <c r="A425" s="13" t="s">
        <v>118</v>
      </c>
      <c r="B425" s="20"/>
      <c r="C425" s="1">
        <v>4</v>
      </c>
      <c r="D425" s="1" t="s">
        <v>48</v>
      </c>
      <c r="F425" s="17" t="s">
        <v>146</v>
      </c>
      <c r="G425" s="17" t="s">
        <v>146</v>
      </c>
      <c r="H425" s="9"/>
      <c r="J425">
        <v>25</v>
      </c>
      <c r="K425">
        <v>25</v>
      </c>
      <c r="L425" s="1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0</v>
      </c>
      <c r="AI425" s="2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</row>
    <row r="426" spans="1:42" s="1" customFormat="1" x14ac:dyDescent="0.2">
      <c r="A426" s="13" t="s">
        <v>118</v>
      </c>
      <c r="B426" s="20"/>
      <c r="C426" s="1">
        <v>5</v>
      </c>
      <c r="D426" s="1" t="s">
        <v>49</v>
      </c>
      <c r="E426" s="1" t="s">
        <v>1</v>
      </c>
      <c r="F426" s="17" t="s">
        <v>146</v>
      </c>
      <c r="G426" s="17" t="s">
        <v>146</v>
      </c>
      <c r="H426" s="9" t="s">
        <v>1</v>
      </c>
      <c r="I426" s="1" t="s">
        <v>1</v>
      </c>
      <c r="J426">
        <v>15</v>
      </c>
      <c r="K426">
        <v>15</v>
      </c>
      <c r="L426" s="1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</row>
    <row r="427" spans="1:42" s="1" customFormat="1" x14ac:dyDescent="0.2">
      <c r="A427" s="13" t="s">
        <v>118</v>
      </c>
      <c r="B427" s="20"/>
      <c r="C427" s="1">
        <v>6</v>
      </c>
      <c r="D427" s="1" t="s">
        <v>50</v>
      </c>
      <c r="F427" s="1">
        <v>2010</v>
      </c>
      <c r="G427" s="2">
        <v>250</v>
      </c>
      <c r="H427" s="9">
        <v>1</v>
      </c>
      <c r="I427" s="1" t="s">
        <v>170</v>
      </c>
      <c r="J427">
        <v>20</v>
      </c>
      <c r="K427">
        <v>20</v>
      </c>
      <c r="L427" s="1">
        <f>F427+J427</f>
        <v>2030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f>G427*1.25</f>
        <v>312.5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</row>
    <row r="428" spans="1:42" s="1" customFormat="1" x14ac:dyDescent="0.2">
      <c r="A428" s="13" t="s">
        <v>118</v>
      </c>
      <c r="B428" s="20"/>
      <c r="C428" s="1">
        <v>7</v>
      </c>
      <c r="D428" s="1" t="s">
        <v>51</v>
      </c>
      <c r="F428" s="17" t="s">
        <v>146</v>
      </c>
      <c r="G428" s="17" t="s">
        <v>146</v>
      </c>
      <c r="H428" s="9"/>
      <c r="J428">
        <v>30</v>
      </c>
      <c r="K428">
        <v>30</v>
      </c>
      <c r="L428" s="1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</row>
    <row r="429" spans="1:42" s="1" customFormat="1" x14ac:dyDescent="0.2">
      <c r="A429" s="13" t="s">
        <v>118</v>
      </c>
      <c r="B429" s="20"/>
      <c r="C429" s="1">
        <v>8</v>
      </c>
      <c r="D429" s="1" t="s">
        <v>52</v>
      </c>
      <c r="F429" s="17" t="s">
        <v>146</v>
      </c>
      <c r="G429" s="17" t="s">
        <v>146</v>
      </c>
      <c r="H429" s="9"/>
      <c r="J429">
        <v>30</v>
      </c>
      <c r="K429">
        <v>30</v>
      </c>
      <c r="L429" s="1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</row>
    <row r="430" spans="1:42" s="19" customFormat="1" ht="15" x14ac:dyDescent="0.25">
      <c r="A430" s="20" t="s">
        <v>17</v>
      </c>
      <c r="B430" s="20"/>
      <c r="C430" s="24"/>
      <c r="D430" s="13" t="s">
        <v>17</v>
      </c>
      <c r="E430" s="24"/>
      <c r="F430" s="24"/>
      <c r="G430" s="25"/>
      <c r="H430" s="26"/>
      <c r="I430" s="24"/>
      <c r="J430" s="36"/>
      <c r="K430" s="36"/>
      <c r="L430" s="24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4"/>
      <c r="AN430" s="24"/>
      <c r="AO430" s="24"/>
      <c r="AP430" s="24"/>
    </row>
    <row r="431" spans="1:42" s="19" customFormat="1" x14ac:dyDescent="0.2">
      <c r="A431" s="20" t="s">
        <v>17</v>
      </c>
      <c r="B431" s="20"/>
      <c r="C431" s="19">
        <v>1</v>
      </c>
      <c r="D431" s="19" t="s">
        <v>46</v>
      </c>
      <c r="F431" s="21" t="s">
        <v>146</v>
      </c>
      <c r="G431" s="21" t="s">
        <v>146</v>
      </c>
      <c r="H431" s="22"/>
      <c r="J431">
        <v>25</v>
      </c>
      <c r="K431">
        <v>25</v>
      </c>
      <c r="L431" s="19">
        <v>0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23">
        <v>0</v>
      </c>
      <c r="W431" s="23">
        <v>0</v>
      </c>
      <c r="X431" s="23">
        <v>0</v>
      </c>
      <c r="Y431" s="23">
        <v>0</v>
      </c>
      <c r="Z431" s="23">
        <v>0</v>
      </c>
      <c r="AA431" s="23">
        <v>0</v>
      </c>
      <c r="AB431" s="23">
        <v>0</v>
      </c>
      <c r="AC431" s="23">
        <v>0</v>
      </c>
      <c r="AD431" s="23">
        <v>0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  <c r="AJ431" s="23">
        <v>0</v>
      </c>
      <c r="AK431" s="23">
        <v>0</v>
      </c>
      <c r="AL431" s="23">
        <v>0</v>
      </c>
      <c r="AM431" s="23">
        <v>0</v>
      </c>
      <c r="AN431" s="23">
        <v>0</v>
      </c>
      <c r="AO431" s="2">
        <v>0</v>
      </c>
      <c r="AP431" s="2">
        <v>0</v>
      </c>
    </row>
    <row r="432" spans="1:42" s="1" customFormat="1" x14ac:dyDescent="0.2">
      <c r="A432" s="13" t="s">
        <v>17</v>
      </c>
      <c r="B432" s="20"/>
      <c r="C432" s="1">
        <v>2</v>
      </c>
      <c r="D432" s="1" t="s">
        <v>47</v>
      </c>
      <c r="F432" s="17" t="s">
        <v>146</v>
      </c>
      <c r="G432" s="17" t="s">
        <v>146</v>
      </c>
      <c r="H432" s="9"/>
      <c r="J432">
        <v>20</v>
      </c>
      <c r="K432">
        <v>20</v>
      </c>
      <c r="L432" s="1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</row>
    <row r="433" spans="1:42" s="1" customFormat="1" x14ac:dyDescent="0.2">
      <c r="A433" s="13" t="s">
        <v>17</v>
      </c>
      <c r="B433" s="20"/>
      <c r="C433" s="1">
        <v>3</v>
      </c>
      <c r="D433" s="1" t="s">
        <v>100</v>
      </c>
      <c r="F433" s="1">
        <v>2018</v>
      </c>
      <c r="G433" s="2">
        <v>78000</v>
      </c>
      <c r="H433" s="9">
        <v>1</v>
      </c>
      <c r="I433" s="1" t="s">
        <v>170</v>
      </c>
      <c r="J433">
        <v>15</v>
      </c>
      <c r="K433">
        <v>15</v>
      </c>
      <c r="L433" s="1">
        <f>F433+J433</f>
        <v>2033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f>G433*1.25</f>
        <v>97500</v>
      </c>
      <c r="AB433" s="2">
        <v>0</v>
      </c>
      <c r="AC433" s="2">
        <f>N433*1.25</f>
        <v>0</v>
      </c>
      <c r="AD433" s="2">
        <v>0</v>
      </c>
      <c r="AE433" s="2">
        <v>0</v>
      </c>
      <c r="AF433" s="2">
        <v>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f>AA433*1.25</f>
        <v>121875</v>
      </c>
    </row>
    <row r="434" spans="1:42" s="1" customFormat="1" x14ac:dyDescent="0.2">
      <c r="A434" s="13" t="s">
        <v>17</v>
      </c>
      <c r="B434" s="20"/>
      <c r="C434" s="1">
        <v>4</v>
      </c>
      <c r="D434" s="1" t="s">
        <v>48</v>
      </c>
      <c r="F434" s="1">
        <v>2013</v>
      </c>
      <c r="G434" s="2">
        <v>60000</v>
      </c>
      <c r="H434" s="9"/>
      <c r="J434">
        <v>25</v>
      </c>
      <c r="K434">
        <v>25</v>
      </c>
      <c r="L434" s="1">
        <f>F434+J434</f>
        <v>2038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f>G434*1.25</f>
        <v>75000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</row>
    <row r="435" spans="1:42" s="1" customFormat="1" x14ac:dyDescent="0.2">
      <c r="A435" s="13" t="s">
        <v>17</v>
      </c>
      <c r="B435" s="20"/>
      <c r="C435" s="1">
        <v>5</v>
      </c>
      <c r="D435" s="1" t="s">
        <v>49</v>
      </c>
      <c r="E435" s="1" t="s">
        <v>1</v>
      </c>
      <c r="F435" s="1">
        <v>2013</v>
      </c>
      <c r="G435" s="2">
        <v>75000</v>
      </c>
      <c r="H435" s="9" t="s">
        <v>1</v>
      </c>
      <c r="I435" s="1" t="s">
        <v>1</v>
      </c>
      <c r="J435" s="18">
        <v>40</v>
      </c>
      <c r="K435">
        <v>15</v>
      </c>
      <c r="L435" s="1">
        <f>F435+J435</f>
        <v>2053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f>V435*1.25</f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</row>
    <row r="436" spans="1:42" s="1" customFormat="1" x14ac:dyDescent="0.2">
      <c r="A436" s="13" t="s">
        <v>17</v>
      </c>
      <c r="B436" s="20"/>
      <c r="C436" s="1">
        <v>6</v>
      </c>
      <c r="D436" s="1" t="s">
        <v>50</v>
      </c>
      <c r="F436" s="1">
        <v>2000</v>
      </c>
      <c r="G436" s="2">
        <v>250</v>
      </c>
      <c r="H436" s="9">
        <v>1</v>
      </c>
      <c r="I436" s="1" t="s">
        <v>170</v>
      </c>
      <c r="J436">
        <v>20</v>
      </c>
      <c r="K436">
        <v>20</v>
      </c>
      <c r="L436" s="1">
        <f>F436+J436</f>
        <v>2020</v>
      </c>
      <c r="M436" s="2">
        <v>0</v>
      </c>
      <c r="N436" s="2">
        <f>G436*1.25</f>
        <v>312.5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f>N436*1.25</f>
        <v>390.625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</row>
    <row r="437" spans="1:42" s="1" customFormat="1" x14ac:dyDescent="0.2">
      <c r="A437" s="13" t="s">
        <v>17</v>
      </c>
      <c r="B437" s="20"/>
      <c r="C437" s="1">
        <v>7</v>
      </c>
      <c r="D437" s="1" t="s">
        <v>51</v>
      </c>
      <c r="F437" s="17" t="s">
        <v>146</v>
      </c>
      <c r="G437" s="17" t="s">
        <v>146</v>
      </c>
      <c r="H437" s="9"/>
      <c r="J437">
        <v>30</v>
      </c>
      <c r="K437">
        <v>30</v>
      </c>
      <c r="L437" s="1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</row>
    <row r="438" spans="1:42" s="1" customFormat="1" x14ac:dyDescent="0.2">
      <c r="A438" s="13" t="s">
        <v>17</v>
      </c>
      <c r="B438" s="20"/>
      <c r="C438" s="1">
        <v>8</v>
      </c>
      <c r="D438" s="1" t="s">
        <v>52</v>
      </c>
      <c r="F438" s="17" t="s">
        <v>146</v>
      </c>
      <c r="G438" s="17" t="s">
        <v>146</v>
      </c>
      <c r="H438" s="9"/>
      <c r="J438">
        <v>30</v>
      </c>
      <c r="K438">
        <v>30</v>
      </c>
      <c r="L438" s="1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</row>
    <row r="439" spans="1:42" s="19" customFormat="1" ht="15" x14ac:dyDescent="0.25">
      <c r="A439" s="20" t="s">
        <v>18</v>
      </c>
      <c r="B439" s="20"/>
      <c r="C439" s="24"/>
      <c r="D439" s="13" t="s">
        <v>18</v>
      </c>
      <c r="E439" s="24"/>
      <c r="F439" s="24"/>
      <c r="G439" s="25"/>
      <c r="H439" s="26"/>
      <c r="I439" s="24"/>
      <c r="J439" s="36"/>
      <c r="K439" s="36"/>
      <c r="L439" s="24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4"/>
      <c r="AN439" s="24"/>
      <c r="AO439" s="24"/>
      <c r="AP439" s="24"/>
    </row>
    <row r="440" spans="1:42" s="1" customFormat="1" x14ac:dyDescent="0.2">
      <c r="A440" s="13" t="s">
        <v>18</v>
      </c>
      <c r="B440" s="20"/>
      <c r="C440" s="1">
        <v>1</v>
      </c>
      <c r="D440" s="1" t="s">
        <v>46</v>
      </c>
      <c r="F440" s="1">
        <v>2003</v>
      </c>
      <c r="G440" s="2">
        <v>5000</v>
      </c>
      <c r="H440" s="9">
        <v>1</v>
      </c>
      <c r="I440" s="1" t="s">
        <v>170</v>
      </c>
      <c r="J440">
        <v>25</v>
      </c>
      <c r="K440">
        <v>25</v>
      </c>
      <c r="L440" s="1">
        <f>F440+J440</f>
        <v>2028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f>G440*1.25</f>
        <v>6250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</row>
    <row r="441" spans="1:42" s="1" customFormat="1" x14ac:dyDescent="0.2">
      <c r="A441" s="13" t="s">
        <v>18</v>
      </c>
      <c r="B441" s="20"/>
      <c r="C441" s="1">
        <v>2</v>
      </c>
      <c r="D441" s="1" t="s">
        <v>47</v>
      </c>
      <c r="F441" s="1">
        <v>2003</v>
      </c>
      <c r="G441" s="2">
        <v>8500</v>
      </c>
      <c r="H441" s="9">
        <v>1</v>
      </c>
      <c r="I441" s="1" t="s">
        <v>170</v>
      </c>
      <c r="J441">
        <v>20</v>
      </c>
      <c r="K441">
        <v>20</v>
      </c>
      <c r="L441" s="1">
        <f>F441+J441</f>
        <v>2023</v>
      </c>
      <c r="M441" s="2">
        <v>0</v>
      </c>
      <c r="N441" s="2">
        <v>0</v>
      </c>
      <c r="O441" s="2">
        <v>0</v>
      </c>
      <c r="P441" s="2">
        <v>0</v>
      </c>
      <c r="Q441" s="2">
        <f>G441*1.25</f>
        <v>10625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f>Q441*1.25</f>
        <v>13281.25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</row>
    <row r="442" spans="1:42" s="1" customFormat="1" x14ac:dyDescent="0.2">
      <c r="A442" s="13" t="s">
        <v>18</v>
      </c>
      <c r="B442" s="20"/>
      <c r="C442" s="1">
        <v>3</v>
      </c>
      <c r="D442" s="1" t="s">
        <v>100</v>
      </c>
      <c r="F442" s="17" t="s">
        <v>146</v>
      </c>
      <c r="G442" s="17" t="s">
        <v>146</v>
      </c>
      <c r="H442" s="9"/>
      <c r="J442">
        <v>15</v>
      </c>
      <c r="K442">
        <v>15</v>
      </c>
      <c r="L442" s="1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</row>
    <row r="443" spans="1:42" s="1" customFormat="1" x14ac:dyDescent="0.2">
      <c r="A443" s="13" t="s">
        <v>18</v>
      </c>
      <c r="B443" s="20"/>
      <c r="C443" s="1">
        <v>4</v>
      </c>
      <c r="D443" s="1" t="s">
        <v>48</v>
      </c>
      <c r="F443" s="1">
        <v>2003</v>
      </c>
      <c r="G443" s="2">
        <v>95000</v>
      </c>
      <c r="H443" s="9">
        <v>1</v>
      </c>
      <c r="I443" s="1" t="s">
        <v>170</v>
      </c>
      <c r="J443">
        <v>25</v>
      </c>
      <c r="K443">
        <v>25</v>
      </c>
      <c r="L443" s="1">
        <f>F443+J443</f>
        <v>2028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f>G443*1.25</f>
        <v>118750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</row>
    <row r="444" spans="1:42" s="1" customFormat="1" x14ac:dyDescent="0.2">
      <c r="A444" s="13" t="s">
        <v>18</v>
      </c>
      <c r="B444" s="20"/>
      <c r="C444" s="1">
        <v>5</v>
      </c>
      <c r="D444" s="1" t="s">
        <v>49</v>
      </c>
      <c r="E444" s="1" t="s">
        <v>1</v>
      </c>
      <c r="F444" s="1">
        <v>2003</v>
      </c>
      <c r="G444" s="2">
        <v>3000</v>
      </c>
      <c r="H444" s="9">
        <v>1</v>
      </c>
      <c r="I444" s="1" t="s">
        <v>170</v>
      </c>
      <c r="J444">
        <v>15</v>
      </c>
      <c r="K444">
        <v>15</v>
      </c>
      <c r="L444" s="1">
        <f>F444+J444</f>
        <v>2018</v>
      </c>
      <c r="M444" s="2">
        <f>G444*1.25</f>
        <v>3750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f>M444*1.25</f>
        <v>4687.5</v>
      </c>
      <c r="AC444" s="2">
        <v>0</v>
      </c>
      <c r="AD444" s="2">
        <v>0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</row>
    <row r="445" spans="1:42" s="1" customFormat="1" x14ac:dyDescent="0.2">
      <c r="A445" s="13" t="s">
        <v>18</v>
      </c>
      <c r="B445" s="20"/>
      <c r="C445" s="1">
        <v>6</v>
      </c>
      <c r="D445" s="1" t="s">
        <v>50</v>
      </c>
      <c r="F445" s="1">
        <v>2003</v>
      </c>
      <c r="G445" s="2">
        <v>1500</v>
      </c>
      <c r="H445" s="9">
        <v>1</v>
      </c>
      <c r="I445" s="1" t="s">
        <v>170</v>
      </c>
      <c r="J445">
        <v>20</v>
      </c>
      <c r="K445">
        <v>20</v>
      </c>
      <c r="L445" s="1">
        <f>F445+J445</f>
        <v>2023</v>
      </c>
      <c r="M445" s="2">
        <v>0</v>
      </c>
      <c r="N445" s="2">
        <v>0</v>
      </c>
      <c r="O445" s="2">
        <v>0</v>
      </c>
      <c r="P445" s="2">
        <v>0</v>
      </c>
      <c r="Q445" s="2">
        <f>G445*1.25</f>
        <v>1875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f>Q445*1.25</f>
        <v>2343.75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</row>
    <row r="446" spans="1:42" s="1" customFormat="1" x14ac:dyDescent="0.2">
      <c r="A446" s="13" t="s">
        <v>18</v>
      </c>
      <c r="B446" s="20"/>
      <c r="C446" s="1">
        <v>7</v>
      </c>
      <c r="D446" s="1" t="s">
        <v>51</v>
      </c>
      <c r="F446" s="17" t="s">
        <v>146</v>
      </c>
      <c r="G446" s="17" t="s">
        <v>146</v>
      </c>
      <c r="H446" s="9"/>
      <c r="J446">
        <v>30</v>
      </c>
      <c r="K446">
        <v>30</v>
      </c>
      <c r="L446" s="1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</row>
    <row r="447" spans="1:42" s="1" customFormat="1" x14ac:dyDescent="0.2">
      <c r="A447" s="13" t="s">
        <v>18</v>
      </c>
      <c r="B447" s="20"/>
      <c r="C447" s="1">
        <v>8</v>
      </c>
      <c r="D447" s="1" t="s">
        <v>52</v>
      </c>
      <c r="F447" s="17" t="s">
        <v>146</v>
      </c>
      <c r="G447" s="17" t="s">
        <v>146</v>
      </c>
      <c r="H447" s="9"/>
      <c r="J447">
        <v>30</v>
      </c>
      <c r="K447">
        <v>30</v>
      </c>
      <c r="L447" s="1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2">
        <v>0</v>
      </c>
      <c r="AH447" s="2">
        <v>0</v>
      </c>
      <c r="AI447" s="2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</row>
    <row r="448" spans="1:42" s="19" customFormat="1" x14ac:dyDescent="0.2">
      <c r="A448" s="20" t="s">
        <v>19</v>
      </c>
      <c r="B448" s="20"/>
      <c r="C448" s="27"/>
      <c r="D448" s="12" t="s">
        <v>19</v>
      </c>
      <c r="E448" s="27"/>
      <c r="F448" s="27"/>
      <c r="G448" s="28"/>
      <c r="H448" s="29"/>
      <c r="I448" s="27"/>
      <c r="J448" s="37"/>
      <c r="K448" s="37"/>
      <c r="L448" s="27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7"/>
      <c r="AP448" s="27"/>
    </row>
    <row r="449" spans="1:42" s="1" customFormat="1" x14ac:dyDescent="0.2">
      <c r="A449" s="12" t="s">
        <v>19</v>
      </c>
      <c r="B449" s="20"/>
      <c r="C449" s="1">
        <v>1</v>
      </c>
      <c r="D449" s="1" t="s">
        <v>31</v>
      </c>
      <c r="E449"/>
      <c r="F449" s="1">
        <v>2013</v>
      </c>
      <c r="G449" s="2">
        <v>50000</v>
      </c>
      <c r="H449" s="9">
        <v>1</v>
      </c>
      <c r="I449" s="1" t="s">
        <v>170</v>
      </c>
      <c r="J449">
        <v>25</v>
      </c>
      <c r="K449">
        <v>40</v>
      </c>
      <c r="L449" s="1">
        <f t="shared" ref="L449:L464" si="19">F449+J449</f>
        <v>2038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f>G449*1.25</f>
        <v>62500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</row>
    <row r="450" spans="1:42" s="1" customFormat="1" x14ac:dyDescent="0.2">
      <c r="A450" s="12" t="s">
        <v>19</v>
      </c>
      <c r="B450" s="20"/>
      <c r="C450" s="1">
        <v>2</v>
      </c>
      <c r="D450" s="1" t="s">
        <v>32</v>
      </c>
      <c r="E450"/>
      <c r="F450" s="1">
        <v>2013</v>
      </c>
      <c r="G450" s="2">
        <v>32000</v>
      </c>
      <c r="H450" s="9">
        <v>1</v>
      </c>
      <c r="I450" s="1" t="s">
        <v>170</v>
      </c>
      <c r="J450">
        <v>55</v>
      </c>
      <c r="K450">
        <v>55</v>
      </c>
      <c r="L450" s="1">
        <f t="shared" si="19"/>
        <v>2068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</row>
    <row r="451" spans="1:42" s="1" customFormat="1" x14ac:dyDescent="0.2">
      <c r="A451" s="12" t="s">
        <v>19</v>
      </c>
      <c r="B451" s="20"/>
      <c r="C451" s="1">
        <v>3</v>
      </c>
      <c r="D451" s="1" t="s">
        <v>33</v>
      </c>
      <c r="E451"/>
      <c r="F451" s="1">
        <v>2013</v>
      </c>
      <c r="G451" s="2">
        <v>45000</v>
      </c>
      <c r="H451" s="9">
        <v>1</v>
      </c>
      <c r="I451" s="1" t="s">
        <v>170</v>
      </c>
      <c r="J451">
        <v>20</v>
      </c>
      <c r="K451">
        <v>20</v>
      </c>
      <c r="L451" s="1">
        <f t="shared" si="19"/>
        <v>2033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f>G451*1.25</f>
        <v>56250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</row>
    <row r="452" spans="1:42" s="1" customFormat="1" x14ac:dyDescent="0.2">
      <c r="A452" s="12" t="s">
        <v>19</v>
      </c>
      <c r="B452" s="20"/>
      <c r="C452" s="1">
        <v>4</v>
      </c>
      <c r="D452" s="1" t="s">
        <v>39</v>
      </c>
      <c r="E452"/>
      <c r="F452" s="1">
        <v>2013</v>
      </c>
      <c r="G452" s="2">
        <v>10000</v>
      </c>
      <c r="H452" s="9">
        <v>1</v>
      </c>
      <c r="I452" s="1" t="s">
        <v>170</v>
      </c>
      <c r="J452">
        <v>15</v>
      </c>
      <c r="K452">
        <v>15</v>
      </c>
      <c r="L452" s="1">
        <f t="shared" si="19"/>
        <v>2028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f>G452*1.25</f>
        <v>12500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f>V452*1.25</f>
        <v>15625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</row>
    <row r="453" spans="1:42" s="1" customFormat="1" x14ac:dyDescent="0.2">
      <c r="A453" s="12" t="s">
        <v>19</v>
      </c>
      <c r="B453" s="20"/>
      <c r="C453" s="1">
        <v>5</v>
      </c>
      <c r="D453" s="1" t="s">
        <v>166</v>
      </c>
      <c r="E453"/>
      <c r="F453" s="1">
        <v>2013</v>
      </c>
      <c r="G453" s="2">
        <v>15000</v>
      </c>
      <c r="H453" s="9">
        <v>1</v>
      </c>
      <c r="I453" s="1" t="s">
        <v>170</v>
      </c>
      <c r="J453">
        <v>20</v>
      </c>
      <c r="K453">
        <v>20</v>
      </c>
      <c r="L453" s="1">
        <f t="shared" si="19"/>
        <v>2033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f>G453*1.25</f>
        <v>18750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</row>
    <row r="454" spans="1:42" s="1" customFormat="1" x14ac:dyDescent="0.2">
      <c r="A454" s="12" t="s">
        <v>19</v>
      </c>
      <c r="B454" s="20"/>
      <c r="C454" s="1">
        <v>6</v>
      </c>
      <c r="D454" s="1" t="s">
        <v>43</v>
      </c>
      <c r="E454"/>
      <c r="F454" s="1">
        <v>2013</v>
      </c>
      <c r="G454" s="2">
        <v>10000</v>
      </c>
      <c r="H454" s="9">
        <v>1</v>
      </c>
      <c r="I454" s="1" t="s">
        <v>170</v>
      </c>
      <c r="J454">
        <v>20</v>
      </c>
      <c r="K454">
        <v>20</v>
      </c>
      <c r="L454" s="1">
        <f t="shared" si="19"/>
        <v>2033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f>G454*1.25</f>
        <v>12500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</row>
    <row r="455" spans="1:42" s="1" customFormat="1" x14ac:dyDescent="0.2">
      <c r="A455" s="12" t="s">
        <v>19</v>
      </c>
      <c r="B455" s="20"/>
      <c r="C455" s="1">
        <v>7</v>
      </c>
      <c r="D455" s="1" t="s">
        <v>44</v>
      </c>
      <c r="E455"/>
      <c r="F455" s="1">
        <v>2013</v>
      </c>
      <c r="G455" s="2">
        <v>5000</v>
      </c>
      <c r="H455" s="9">
        <v>1</v>
      </c>
      <c r="I455" s="1" t="s">
        <v>170</v>
      </c>
      <c r="J455">
        <v>20</v>
      </c>
      <c r="K455">
        <v>20</v>
      </c>
      <c r="L455" s="1">
        <f t="shared" si="19"/>
        <v>2033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f>G455*1.25</f>
        <v>6250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</row>
    <row r="456" spans="1:42" s="1" customFormat="1" x14ac:dyDescent="0.2">
      <c r="A456" s="12" t="s">
        <v>19</v>
      </c>
      <c r="B456" s="20"/>
      <c r="C456" s="1">
        <v>8</v>
      </c>
      <c r="D456" s="1" t="s">
        <v>45</v>
      </c>
      <c r="E456"/>
      <c r="F456" s="17" t="s">
        <v>146</v>
      </c>
      <c r="G456" s="17" t="s">
        <v>146</v>
      </c>
      <c r="H456" s="9" t="s">
        <v>1</v>
      </c>
      <c r="I456" s="1" t="s">
        <v>1</v>
      </c>
      <c r="J456">
        <v>20</v>
      </c>
      <c r="K456">
        <v>20</v>
      </c>
      <c r="L456" s="1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</row>
    <row r="457" spans="1:42" s="1" customFormat="1" x14ac:dyDescent="0.2">
      <c r="A457" s="12" t="s">
        <v>19</v>
      </c>
      <c r="B457" s="20"/>
      <c r="C457" s="1">
        <v>9</v>
      </c>
      <c r="D457" s="1" t="s">
        <v>36</v>
      </c>
      <c r="E457"/>
      <c r="F457" s="1">
        <v>2013</v>
      </c>
      <c r="G457" s="2">
        <v>10000</v>
      </c>
      <c r="H457" s="9">
        <v>1</v>
      </c>
      <c r="I457" s="1" t="s">
        <v>170</v>
      </c>
      <c r="J457">
        <v>50</v>
      </c>
      <c r="K457">
        <v>50</v>
      </c>
      <c r="L457" s="1">
        <f t="shared" si="19"/>
        <v>2063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</row>
    <row r="458" spans="1:42" s="1" customFormat="1" x14ac:dyDescent="0.2">
      <c r="A458" s="12" t="s">
        <v>19</v>
      </c>
      <c r="B458" s="20"/>
      <c r="C458" s="1">
        <v>10</v>
      </c>
      <c r="D458" s="1" t="s">
        <v>40</v>
      </c>
      <c r="E458"/>
      <c r="F458" s="17" t="s">
        <v>146</v>
      </c>
      <c r="G458" s="17" t="s">
        <v>146</v>
      </c>
      <c r="H458" s="9" t="s">
        <v>1</v>
      </c>
      <c r="I458" s="1" t="s">
        <v>1</v>
      </c>
      <c r="J458">
        <v>30</v>
      </c>
      <c r="K458">
        <v>30</v>
      </c>
      <c r="L458" s="1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</row>
    <row r="459" spans="1:42" s="1" customFormat="1" x14ac:dyDescent="0.2">
      <c r="A459" s="12" t="s">
        <v>19</v>
      </c>
      <c r="B459" s="20"/>
      <c r="C459" s="1">
        <v>11</v>
      </c>
      <c r="D459" s="1" t="s">
        <v>41</v>
      </c>
      <c r="E459"/>
      <c r="F459" s="1">
        <v>2013</v>
      </c>
      <c r="G459" s="2">
        <v>10000</v>
      </c>
      <c r="H459" s="9">
        <v>1</v>
      </c>
      <c r="I459" s="1" t="s">
        <v>170</v>
      </c>
      <c r="J459">
        <v>20</v>
      </c>
      <c r="K459">
        <v>20</v>
      </c>
      <c r="L459" s="1">
        <f t="shared" si="19"/>
        <v>2033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f>G459*1.25</f>
        <v>12500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</row>
    <row r="460" spans="1:42" s="1" customFormat="1" x14ac:dyDescent="0.2">
      <c r="A460" s="12" t="s">
        <v>19</v>
      </c>
      <c r="B460" s="20"/>
      <c r="C460" s="1">
        <v>12</v>
      </c>
      <c r="D460" s="1" t="s">
        <v>42</v>
      </c>
      <c r="E460"/>
      <c r="F460" s="1">
        <v>2013</v>
      </c>
      <c r="G460" s="2">
        <v>1000</v>
      </c>
      <c r="H460" s="9">
        <v>1</v>
      </c>
      <c r="I460" s="1" t="s">
        <v>170</v>
      </c>
      <c r="J460">
        <v>10</v>
      </c>
      <c r="K460">
        <v>10</v>
      </c>
      <c r="L460" s="1">
        <f t="shared" si="19"/>
        <v>2023</v>
      </c>
      <c r="M460" s="2">
        <v>0</v>
      </c>
      <c r="N460" s="2">
        <v>0</v>
      </c>
      <c r="O460" s="2">
        <v>0</v>
      </c>
      <c r="P460" s="2">
        <v>0</v>
      </c>
      <c r="Q460" s="2">
        <f>G460*1.25</f>
        <v>1250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f>Q460*1.25</f>
        <v>1562.5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f>AA460*1.25</f>
        <v>1953.125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</row>
    <row r="461" spans="1:42" s="1" customFormat="1" x14ac:dyDescent="0.2">
      <c r="A461" s="12" t="s">
        <v>19</v>
      </c>
      <c r="B461" s="20"/>
      <c r="C461" s="1">
        <v>13</v>
      </c>
      <c r="D461" s="1" t="s">
        <v>37</v>
      </c>
      <c r="E461"/>
      <c r="F461" s="1">
        <v>2013</v>
      </c>
      <c r="G461" s="2">
        <v>1500</v>
      </c>
      <c r="H461" s="9">
        <v>1</v>
      </c>
      <c r="I461" s="1" t="s">
        <v>170</v>
      </c>
      <c r="J461">
        <v>10</v>
      </c>
      <c r="K461">
        <v>10</v>
      </c>
      <c r="L461" s="1">
        <f t="shared" si="19"/>
        <v>2023</v>
      </c>
      <c r="M461" s="2">
        <v>0</v>
      </c>
      <c r="N461" s="2">
        <v>0</v>
      </c>
      <c r="O461" s="2">
        <v>0</v>
      </c>
      <c r="P461" s="2">
        <v>0</v>
      </c>
      <c r="Q461" s="2">
        <f>G461*1.25</f>
        <v>1875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f>Q461*1.25</f>
        <v>2343.75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f>AA461*1.25</f>
        <v>2929.6875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</row>
    <row r="462" spans="1:42" s="1" customFormat="1" x14ac:dyDescent="0.2">
      <c r="A462" s="12" t="s">
        <v>19</v>
      </c>
      <c r="B462" s="20"/>
      <c r="C462" s="1">
        <v>14</v>
      </c>
      <c r="D462" s="1" t="s">
        <v>38</v>
      </c>
      <c r="E462"/>
      <c r="F462" s="1">
        <v>2013</v>
      </c>
      <c r="G462" s="2">
        <v>37000</v>
      </c>
      <c r="H462" s="9">
        <v>1</v>
      </c>
      <c r="I462" s="1" t="s">
        <v>170</v>
      </c>
      <c r="J462">
        <v>20</v>
      </c>
      <c r="K462">
        <v>20</v>
      </c>
      <c r="L462" s="1">
        <f t="shared" si="19"/>
        <v>2033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f>G462*1.25</f>
        <v>46250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</row>
    <row r="463" spans="1:42" s="1" customFormat="1" x14ac:dyDescent="0.2">
      <c r="A463" s="12" t="s">
        <v>19</v>
      </c>
      <c r="B463" s="20"/>
      <c r="C463" s="1">
        <v>15</v>
      </c>
      <c r="D463" s="1" t="s">
        <v>34</v>
      </c>
      <c r="E463"/>
      <c r="F463" s="1">
        <v>2013</v>
      </c>
      <c r="G463" s="2">
        <v>5000</v>
      </c>
      <c r="H463" s="9">
        <v>1</v>
      </c>
      <c r="I463" s="1" t="s">
        <v>170</v>
      </c>
      <c r="J463">
        <v>12</v>
      </c>
      <c r="K463">
        <v>12</v>
      </c>
      <c r="L463" s="1">
        <f t="shared" si="19"/>
        <v>2025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f>G463*1.25</f>
        <v>6250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f>S463*1.25</f>
        <v>7812.5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</row>
    <row r="464" spans="1:42" s="1" customFormat="1" x14ac:dyDescent="0.2">
      <c r="A464" s="12" t="s">
        <v>19</v>
      </c>
      <c r="B464" s="20"/>
      <c r="C464" s="1">
        <v>16</v>
      </c>
      <c r="D464" s="1" t="s">
        <v>35</v>
      </c>
      <c r="E464"/>
      <c r="F464" s="1">
        <v>2013</v>
      </c>
      <c r="G464" s="2">
        <v>25000</v>
      </c>
      <c r="H464" s="9">
        <v>1</v>
      </c>
      <c r="I464" s="1" t="s">
        <v>170</v>
      </c>
      <c r="J464">
        <v>30</v>
      </c>
      <c r="K464">
        <v>30</v>
      </c>
      <c r="L464" s="1">
        <f t="shared" si="19"/>
        <v>2043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f>G464*1.25</f>
        <v>31250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</row>
    <row r="465" spans="1:42" s="19" customFormat="1" x14ac:dyDescent="0.2">
      <c r="A465" s="20" t="s">
        <v>15</v>
      </c>
      <c r="B465" s="20"/>
      <c r="C465" s="27"/>
      <c r="D465" s="12" t="s">
        <v>15</v>
      </c>
      <c r="E465" s="27"/>
      <c r="F465" s="27"/>
      <c r="G465" s="28"/>
      <c r="H465" s="29"/>
      <c r="I465" s="27"/>
      <c r="J465" s="37"/>
      <c r="K465" s="37"/>
      <c r="L465" s="27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7"/>
      <c r="AP465" s="27"/>
    </row>
    <row r="466" spans="1:42" s="19" customFormat="1" x14ac:dyDescent="0.2">
      <c r="A466" s="20" t="s">
        <v>15</v>
      </c>
      <c r="B466" s="20"/>
      <c r="C466" s="19">
        <v>1</v>
      </c>
      <c r="D466" s="19" t="s">
        <v>31</v>
      </c>
      <c r="E466" s="19" t="s">
        <v>1</v>
      </c>
      <c r="F466" s="19">
        <v>1995</v>
      </c>
      <c r="G466" s="23">
        <v>9500</v>
      </c>
      <c r="H466" s="22">
        <v>1</v>
      </c>
      <c r="I466" s="19" t="s">
        <v>170</v>
      </c>
      <c r="J466">
        <v>25</v>
      </c>
      <c r="K466">
        <v>25</v>
      </c>
      <c r="L466" s="19">
        <f>F466+J466</f>
        <v>2020</v>
      </c>
      <c r="M466" s="23">
        <v>0</v>
      </c>
      <c r="N466" s="23">
        <f>G466*1.25</f>
        <v>11875</v>
      </c>
      <c r="O466" s="23">
        <v>0</v>
      </c>
      <c r="P466" s="23">
        <v>0</v>
      </c>
      <c r="Q466" s="23">
        <v>0</v>
      </c>
      <c r="R466" s="23">
        <v>0</v>
      </c>
      <c r="S466" s="23">
        <v>0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0</v>
      </c>
      <c r="AI466" s="23">
        <v>0</v>
      </c>
      <c r="AJ466" s="23">
        <v>0</v>
      </c>
      <c r="AK466" s="23">
        <v>0</v>
      </c>
      <c r="AL466" s="23">
        <v>0</v>
      </c>
      <c r="AM466" s="23">
        <f>N466*1.25</f>
        <v>14843.75</v>
      </c>
      <c r="AN466" s="23">
        <v>0</v>
      </c>
      <c r="AO466" s="2">
        <v>0</v>
      </c>
      <c r="AP466" s="2">
        <v>0</v>
      </c>
    </row>
    <row r="467" spans="1:42" s="19" customFormat="1" x14ac:dyDescent="0.2">
      <c r="A467" s="20" t="s">
        <v>15</v>
      </c>
      <c r="B467" s="20" t="s">
        <v>167</v>
      </c>
      <c r="C467" s="19">
        <v>2</v>
      </c>
      <c r="D467" s="19" t="s">
        <v>32</v>
      </c>
      <c r="E467" s="19" t="s">
        <v>177</v>
      </c>
      <c r="F467" s="19">
        <v>2017</v>
      </c>
      <c r="G467" s="23">
        <v>30000</v>
      </c>
      <c r="H467" s="9">
        <v>1</v>
      </c>
      <c r="I467" s="1" t="s">
        <v>170</v>
      </c>
      <c r="J467">
        <v>55</v>
      </c>
      <c r="K467">
        <v>55</v>
      </c>
      <c r="L467" s="19">
        <f>F467+J467</f>
        <v>2072</v>
      </c>
      <c r="M467" s="23">
        <v>0</v>
      </c>
      <c r="N467" s="23">
        <v>0</v>
      </c>
      <c r="O467" s="23"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  <c r="V467" s="23">
        <v>0</v>
      </c>
      <c r="W467" s="23">
        <v>0</v>
      </c>
      <c r="X467" s="23">
        <v>0</v>
      </c>
      <c r="Y467" s="23">
        <v>0</v>
      </c>
      <c r="Z467" s="23">
        <v>0</v>
      </c>
      <c r="AA467" s="23">
        <v>0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0</v>
      </c>
      <c r="AJ467" s="23">
        <v>0</v>
      </c>
      <c r="AK467" s="23">
        <v>0</v>
      </c>
      <c r="AL467" s="23">
        <v>0</v>
      </c>
      <c r="AM467" s="23">
        <v>0</v>
      </c>
      <c r="AN467" s="23">
        <v>0</v>
      </c>
      <c r="AO467" s="2">
        <v>0</v>
      </c>
      <c r="AP467" s="2">
        <v>0</v>
      </c>
    </row>
    <row r="468" spans="1:42" s="1" customFormat="1" x14ac:dyDescent="0.2">
      <c r="A468" s="12" t="s">
        <v>15</v>
      </c>
      <c r="B468" s="20"/>
      <c r="C468" s="1">
        <v>3</v>
      </c>
      <c r="D468" s="1" t="s">
        <v>33</v>
      </c>
      <c r="F468" s="1">
        <v>2000</v>
      </c>
      <c r="G468" s="2">
        <v>45000</v>
      </c>
      <c r="H468" s="9">
        <v>1</v>
      </c>
      <c r="I468" s="1" t="s">
        <v>170</v>
      </c>
      <c r="J468">
        <v>20</v>
      </c>
      <c r="K468">
        <v>20</v>
      </c>
      <c r="L468" s="1">
        <f>F468+J468</f>
        <v>2020</v>
      </c>
      <c r="M468" s="2">
        <v>0</v>
      </c>
      <c r="N468" s="2">
        <f>G468*1.25</f>
        <v>56250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f>N468*1.25</f>
        <v>70312.5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</row>
    <row r="469" spans="1:42" s="1" customFormat="1" x14ac:dyDescent="0.2">
      <c r="A469" s="12" t="s">
        <v>15</v>
      </c>
      <c r="B469" s="20"/>
      <c r="C469" s="1">
        <v>4</v>
      </c>
      <c r="D469" s="1" t="s">
        <v>39</v>
      </c>
      <c r="F469" s="17" t="s">
        <v>146</v>
      </c>
      <c r="G469" s="17" t="s">
        <v>146</v>
      </c>
      <c r="H469" s="9"/>
      <c r="J469">
        <v>15</v>
      </c>
      <c r="K469">
        <v>15</v>
      </c>
      <c r="L469" s="1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</row>
    <row r="470" spans="1:42" s="1" customFormat="1" x14ac:dyDescent="0.2">
      <c r="A470" s="12" t="s">
        <v>15</v>
      </c>
      <c r="B470" s="20"/>
      <c r="C470" s="1">
        <v>5</v>
      </c>
      <c r="D470" s="1" t="s">
        <v>166</v>
      </c>
      <c r="F470" s="1">
        <v>2000</v>
      </c>
      <c r="G470" s="2">
        <v>10500</v>
      </c>
      <c r="H470" s="9">
        <v>1</v>
      </c>
      <c r="I470" s="1" t="s">
        <v>170</v>
      </c>
      <c r="J470">
        <v>20</v>
      </c>
      <c r="K470">
        <v>20</v>
      </c>
      <c r="L470" s="1">
        <f>F470+J470</f>
        <v>2020</v>
      </c>
      <c r="M470" s="2">
        <v>0</v>
      </c>
      <c r="N470" s="2">
        <f>G470*1.25</f>
        <v>13125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f>N470*1.25</f>
        <v>16406.25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</row>
    <row r="471" spans="1:42" s="1" customFormat="1" x14ac:dyDescent="0.2">
      <c r="A471" s="12" t="s">
        <v>15</v>
      </c>
      <c r="B471" s="20"/>
      <c r="C471" s="1">
        <v>6</v>
      </c>
      <c r="D471" s="1" t="s">
        <v>43</v>
      </c>
      <c r="F471" s="1">
        <v>2000</v>
      </c>
      <c r="G471" s="2">
        <v>5000</v>
      </c>
      <c r="H471" s="9">
        <v>1</v>
      </c>
      <c r="I471" s="1" t="s">
        <v>170</v>
      </c>
      <c r="J471">
        <v>20</v>
      </c>
      <c r="K471">
        <v>20</v>
      </c>
      <c r="L471" s="1">
        <f>F471+J471</f>
        <v>2020</v>
      </c>
      <c r="M471" s="2">
        <v>0</v>
      </c>
      <c r="N471" s="2">
        <f>G471*1.25</f>
        <v>6250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f>N471*1.25</f>
        <v>7812.5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</row>
    <row r="472" spans="1:42" s="1" customFormat="1" x14ac:dyDescent="0.2">
      <c r="A472" s="12" t="s">
        <v>15</v>
      </c>
      <c r="B472" s="20"/>
      <c r="C472" s="1">
        <v>7</v>
      </c>
      <c r="D472" s="1" t="s">
        <v>44</v>
      </c>
      <c r="F472" s="17" t="s">
        <v>146</v>
      </c>
      <c r="G472" s="17" t="s">
        <v>146</v>
      </c>
      <c r="H472" s="9"/>
      <c r="J472">
        <v>20</v>
      </c>
      <c r="K472">
        <v>20</v>
      </c>
      <c r="L472" s="1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</row>
    <row r="473" spans="1:42" s="1" customFormat="1" x14ac:dyDescent="0.2">
      <c r="A473" s="12" t="s">
        <v>15</v>
      </c>
      <c r="B473" s="20"/>
      <c r="C473" s="1">
        <v>8</v>
      </c>
      <c r="D473" s="1" t="s">
        <v>45</v>
      </c>
      <c r="F473" s="17" t="s">
        <v>146</v>
      </c>
      <c r="G473" s="17" t="s">
        <v>146</v>
      </c>
      <c r="H473" s="9"/>
      <c r="J473">
        <v>20</v>
      </c>
      <c r="K473">
        <v>20</v>
      </c>
      <c r="L473" s="1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</row>
    <row r="474" spans="1:42" s="1" customFormat="1" x14ac:dyDescent="0.2">
      <c r="A474" s="12" t="s">
        <v>15</v>
      </c>
      <c r="B474" s="20"/>
      <c r="C474" s="1">
        <v>9</v>
      </c>
      <c r="D474" s="1" t="s">
        <v>36</v>
      </c>
      <c r="F474" s="17" t="s">
        <v>146</v>
      </c>
      <c r="G474" s="17" t="s">
        <v>146</v>
      </c>
      <c r="H474" s="9"/>
      <c r="J474">
        <v>50</v>
      </c>
      <c r="K474">
        <v>50</v>
      </c>
      <c r="L474" s="1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2">
        <v>0</v>
      </c>
      <c r="AH474" s="2">
        <v>0</v>
      </c>
      <c r="AI474" s="2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</row>
    <row r="475" spans="1:42" s="1" customFormat="1" x14ac:dyDescent="0.2">
      <c r="A475" s="12" t="s">
        <v>15</v>
      </c>
      <c r="B475" s="20"/>
      <c r="C475" s="1">
        <v>10</v>
      </c>
      <c r="D475" s="1" t="s">
        <v>40</v>
      </c>
      <c r="F475" s="1">
        <v>2000</v>
      </c>
      <c r="G475" s="2">
        <v>5000</v>
      </c>
      <c r="H475" s="9">
        <v>1</v>
      </c>
      <c r="I475" s="1" t="s">
        <v>170</v>
      </c>
      <c r="J475">
        <v>50</v>
      </c>
      <c r="K475">
        <v>50</v>
      </c>
      <c r="L475" s="1">
        <f>F475+J475</f>
        <v>2050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</row>
    <row r="476" spans="1:42" s="1" customFormat="1" x14ac:dyDescent="0.2">
      <c r="A476" s="12" t="s">
        <v>15</v>
      </c>
      <c r="B476" s="20"/>
      <c r="C476" s="1">
        <v>11</v>
      </c>
      <c r="D476" s="1" t="s">
        <v>41</v>
      </c>
      <c r="E476" s="19" t="s">
        <v>177</v>
      </c>
      <c r="F476" s="19">
        <v>2017</v>
      </c>
      <c r="G476" s="2">
        <v>7000</v>
      </c>
      <c r="H476" s="9">
        <v>1</v>
      </c>
      <c r="I476" s="1" t="s">
        <v>170</v>
      </c>
      <c r="J476">
        <v>20</v>
      </c>
      <c r="K476">
        <v>20</v>
      </c>
      <c r="L476" s="1">
        <f>F476+J476</f>
        <v>2037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f>G476*1.25</f>
        <v>8750</v>
      </c>
      <c r="AF476" s="2">
        <v>0</v>
      </c>
      <c r="AG476" s="2">
        <v>0</v>
      </c>
      <c r="AH476" s="2">
        <f>N476*1.25</f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</row>
    <row r="477" spans="1:42" s="1" customFormat="1" x14ac:dyDescent="0.2">
      <c r="A477" s="12" t="s">
        <v>15</v>
      </c>
      <c r="B477" s="20"/>
      <c r="C477" s="1">
        <v>12</v>
      </c>
      <c r="D477" s="1" t="s">
        <v>42</v>
      </c>
      <c r="E477" s="1" t="s">
        <v>1</v>
      </c>
      <c r="F477" s="1">
        <v>2009</v>
      </c>
      <c r="G477" s="2">
        <v>1200</v>
      </c>
      <c r="H477" s="9">
        <v>1</v>
      </c>
      <c r="I477" s="1" t="s">
        <v>170</v>
      </c>
      <c r="J477">
        <v>10</v>
      </c>
      <c r="K477">
        <v>10</v>
      </c>
      <c r="L477" s="1">
        <f>F477+J477</f>
        <v>2019</v>
      </c>
      <c r="M477" s="2">
        <f>G477*1.25</f>
        <v>1500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f>M477*1.25</f>
        <v>1875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f>W477*1.25</f>
        <v>2343.75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</row>
    <row r="478" spans="1:42" s="1" customFormat="1" x14ac:dyDescent="0.2">
      <c r="A478" s="12" t="s">
        <v>15</v>
      </c>
      <c r="B478" s="20"/>
      <c r="C478" s="1">
        <v>13</v>
      </c>
      <c r="D478" s="1" t="s">
        <v>37</v>
      </c>
      <c r="F478" s="1">
        <v>2005</v>
      </c>
      <c r="G478" s="2">
        <v>750</v>
      </c>
      <c r="H478" s="9">
        <v>1</v>
      </c>
      <c r="I478" s="1" t="s">
        <v>170</v>
      </c>
      <c r="J478">
        <v>10</v>
      </c>
      <c r="K478">
        <v>10</v>
      </c>
      <c r="L478" s="1">
        <f>F478+J478</f>
        <v>2015</v>
      </c>
      <c r="M478" s="2">
        <f>G478*1.25</f>
        <v>937.5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f>M478*1.25</f>
        <v>1171.875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f>S478*1.25</f>
        <v>0</v>
      </c>
      <c r="AD478" s="2">
        <v>0</v>
      </c>
      <c r="AE478" s="2">
        <v>0</v>
      </c>
      <c r="AF478" s="2">
        <v>0</v>
      </c>
      <c r="AG478" s="2">
        <f>W478*1.25</f>
        <v>1464.84375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f>AC478*1.25</f>
        <v>0</v>
      </c>
      <c r="AN478" s="2">
        <v>0</v>
      </c>
      <c r="AO478" s="2">
        <v>0</v>
      </c>
      <c r="AP478" s="2">
        <v>0</v>
      </c>
    </row>
    <row r="479" spans="1:42" s="1" customFormat="1" x14ac:dyDescent="0.2">
      <c r="A479" s="12" t="s">
        <v>15</v>
      </c>
      <c r="B479" s="20"/>
      <c r="C479" s="1">
        <v>14</v>
      </c>
      <c r="D479" s="1" t="s">
        <v>38</v>
      </c>
      <c r="F479" s="17" t="s">
        <v>146</v>
      </c>
      <c r="G479" s="17" t="s">
        <v>146</v>
      </c>
      <c r="H479" s="9"/>
      <c r="J479">
        <v>20</v>
      </c>
      <c r="K479">
        <v>20</v>
      </c>
      <c r="L479" s="1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</row>
    <row r="480" spans="1:42" s="1" customFormat="1" x14ac:dyDescent="0.2">
      <c r="A480" s="12" t="s">
        <v>15</v>
      </c>
      <c r="B480" s="20"/>
      <c r="C480" s="1">
        <v>15</v>
      </c>
      <c r="D480" s="1" t="s">
        <v>34</v>
      </c>
      <c r="F480" s="1">
        <v>2007</v>
      </c>
      <c r="G480" s="2">
        <v>4300</v>
      </c>
      <c r="H480" s="9">
        <v>1</v>
      </c>
      <c r="I480" s="1" t="s">
        <v>170</v>
      </c>
      <c r="J480">
        <v>12</v>
      </c>
      <c r="K480">
        <v>12</v>
      </c>
      <c r="L480" s="1">
        <f>F480+J480</f>
        <v>2019</v>
      </c>
      <c r="M480" s="2">
        <f>G480*1.25</f>
        <v>5375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f>M480*1.25</f>
        <v>6718.75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f>Y480*1.25</f>
        <v>8398.4375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</row>
    <row r="481" spans="1:42" s="1" customFormat="1" x14ac:dyDescent="0.2">
      <c r="A481" s="12" t="s">
        <v>15</v>
      </c>
      <c r="B481" s="20"/>
      <c r="C481" s="1">
        <v>16</v>
      </c>
      <c r="D481" s="1" t="s">
        <v>35</v>
      </c>
      <c r="F481" s="1">
        <v>2005</v>
      </c>
      <c r="G481" s="2">
        <v>750</v>
      </c>
      <c r="H481" s="9">
        <v>1</v>
      </c>
      <c r="I481" s="1" t="s">
        <v>170</v>
      </c>
      <c r="J481">
        <v>15</v>
      </c>
      <c r="K481">
        <v>15</v>
      </c>
      <c r="L481" s="1">
        <f>F481+J481</f>
        <v>2020</v>
      </c>
      <c r="M481" s="2">
        <v>0</v>
      </c>
      <c r="N481" s="2">
        <f>G481*1.25</f>
        <v>937.5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f>N481*1.25</f>
        <v>1171.875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</row>
    <row r="482" spans="1:42" s="19" customFormat="1" ht="15" x14ac:dyDescent="0.25">
      <c r="A482" s="20" t="s">
        <v>16</v>
      </c>
      <c r="B482" s="20"/>
      <c r="C482" s="24"/>
      <c r="D482" s="13" t="s">
        <v>16</v>
      </c>
      <c r="E482" s="24"/>
      <c r="F482" s="24"/>
      <c r="G482" s="25"/>
      <c r="H482" s="26"/>
      <c r="I482" s="24"/>
      <c r="J482" s="36"/>
      <c r="K482" s="36"/>
      <c r="L482" s="24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4"/>
      <c r="AN482" s="24"/>
      <c r="AO482" s="24"/>
      <c r="AP482" s="24"/>
    </row>
    <row r="483" spans="1:42" s="1" customFormat="1" x14ac:dyDescent="0.2">
      <c r="A483" s="13" t="s">
        <v>16</v>
      </c>
      <c r="B483" s="20"/>
      <c r="C483" s="1">
        <v>1</v>
      </c>
      <c r="D483" s="1" t="s">
        <v>46</v>
      </c>
      <c r="F483" s="1">
        <v>2016</v>
      </c>
      <c r="G483" s="2">
        <v>10000</v>
      </c>
      <c r="H483" s="9">
        <v>1</v>
      </c>
      <c r="I483" s="1" t="s">
        <v>170</v>
      </c>
      <c r="J483">
        <v>25</v>
      </c>
      <c r="K483">
        <v>25</v>
      </c>
      <c r="L483" s="1">
        <f t="shared" ref="L483:L488" si="20">F483+J483</f>
        <v>2041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f>G483*1.25</f>
        <v>12500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</row>
    <row r="484" spans="1:42" s="1" customFormat="1" x14ac:dyDescent="0.2">
      <c r="A484" s="13" t="s">
        <v>16</v>
      </c>
      <c r="B484" s="20"/>
      <c r="C484" s="1">
        <v>2</v>
      </c>
      <c r="D484" s="1" t="s">
        <v>47</v>
      </c>
      <c r="F484" s="1">
        <v>2000</v>
      </c>
      <c r="G484" s="2">
        <v>75000</v>
      </c>
      <c r="H484" s="9">
        <v>1</v>
      </c>
      <c r="I484" s="1" t="s">
        <v>170</v>
      </c>
      <c r="J484">
        <v>20</v>
      </c>
      <c r="K484">
        <v>20</v>
      </c>
      <c r="L484" s="1">
        <f t="shared" si="20"/>
        <v>2020</v>
      </c>
      <c r="M484" s="2">
        <v>0</v>
      </c>
      <c r="N484" s="2">
        <f>G484*1.25</f>
        <v>93750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f>N484*1.25</f>
        <v>117187.5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</row>
    <row r="485" spans="1:42" s="1" customFormat="1" x14ac:dyDescent="0.2">
      <c r="A485" s="13" t="s">
        <v>16</v>
      </c>
      <c r="B485" s="20"/>
      <c r="C485" s="1">
        <v>3</v>
      </c>
      <c r="D485" s="1" t="s">
        <v>100</v>
      </c>
      <c r="F485" s="19">
        <v>2017</v>
      </c>
      <c r="G485" s="23">
        <v>400000</v>
      </c>
      <c r="H485" s="9">
        <v>1</v>
      </c>
      <c r="I485" s="1" t="s">
        <v>170</v>
      </c>
      <c r="J485">
        <v>15</v>
      </c>
      <c r="K485">
        <v>15</v>
      </c>
      <c r="L485" s="1">
        <f t="shared" si="20"/>
        <v>2032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f>G485*1.25</f>
        <v>500000</v>
      </c>
      <c r="AA485" s="2">
        <v>0</v>
      </c>
      <c r="AB485" s="2">
        <v>0</v>
      </c>
      <c r="AC485" s="2">
        <v>0</v>
      </c>
      <c r="AD485" s="2">
        <v>0</v>
      </c>
      <c r="AE485" s="2">
        <f>P485*1.25</f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f>X485*1.25</f>
        <v>0</v>
      </c>
      <c r="AN485" s="2">
        <v>0</v>
      </c>
      <c r="AO485" s="2">
        <f>Z485*1.25</f>
        <v>625000</v>
      </c>
      <c r="AP485" s="2">
        <v>0</v>
      </c>
    </row>
    <row r="486" spans="1:42" s="1" customFormat="1" x14ac:dyDescent="0.2">
      <c r="A486" s="13" t="s">
        <v>16</v>
      </c>
      <c r="B486" s="20"/>
      <c r="C486" s="1">
        <v>4</v>
      </c>
      <c r="D486" s="1" t="s">
        <v>48</v>
      </c>
      <c r="F486" s="1">
        <v>2008</v>
      </c>
      <c r="G486" s="2">
        <v>75000</v>
      </c>
      <c r="H486" s="9">
        <v>1</v>
      </c>
      <c r="I486" s="1" t="s">
        <v>170</v>
      </c>
      <c r="J486">
        <v>25</v>
      </c>
      <c r="K486">
        <v>25</v>
      </c>
      <c r="L486" s="1">
        <f t="shared" si="20"/>
        <v>2033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f>G486*1.25</f>
        <v>93750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</row>
    <row r="487" spans="1:42" s="1" customFormat="1" x14ac:dyDescent="0.2">
      <c r="A487" s="13" t="s">
        <v>16</v>
      </c>
      <c r="B487" s="20"/>
      <c r="C487" s="1">
        <v>5</v>
      </c>
      <c r="D487" s="1" t="s">
        <v>49</v>
      </c>
      <c r="E487" s="1" t="s">
        <v>1</v>
      </c>
      <c r="F487" s="1">
        <v>2000</v>
      </c>
      <c r="G487" s="2">
        <v>250</v>
      </c>
      <c r="H487" s="9">
        <v>1</v>
      </c>
      <c r="I487" s="1" t="s">
        <v>170</v>
      </c>
      <c r="J487">
        <v>15</v>
      </c>
      <c r="K487">
        <v>15</v>
      </c>
      <c r="L487" s="1">
        <f t="shared" si="20"/>
        <v>2015</v>
      </c>
      <c r="M487" s="2">
        <f>G487*1.25</f>
        <v>312.5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f>M487*1.25</f>
        <v>390.625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f>X487*1.25</f>
        <v>0</v>
      </c>
      <c r="AN487" s="2">
        <v>0</v>
      </c>
      <c r="AO487" s="2">
        <v>0</v>
      </c>
      <c r="AP487" s="2">
        <v>0</v>
      </c>
    </row>
    <row r="488" spans="1:42" s="1" customFormat="1" x14ac:dyDescent="0.2">
      <c r="A488" s="13" t="s">
        <v>16</v>
      </c>
      <c r="B488" s="20"/>
      <c r="C488" s="1">
        <v>6</v>
      </c>
      <c r="D488" s="1" t="s">
        <v>50</v>
      </c>
      <c r="F488" s="1">
        <v>2000</v>
      </c>
      <c r="G488" s="2">
        <v>300</v>
      </c>
      <c r="H488" s="9">
        <v>1</v>
      </c>
      <c r="I488" s="1" t="s">
        <v>170</v>
      </c>
      <c r="J488">
        <v>20</v>
      </c>
      <c r="K488">
        <v>20</v>
      </c>
      <c r="L488" s="1">
        <f t="shared" si="20"/>
        <v>2020</v>
      </c>
      <c r="M488" s="2">
        <v>0</v>
      </c>
      <c r="N488" s="2">
        <f>G488*1.25</f>
        <v>375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f>N488*1.25</f>
        <v>468.75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</row>
    <row r="489" spans="1:42" s="1" customFormat="1" x14ac:dyDescent="0.2">
      <c r="A489" s="13" t="s">
        <v>16</v>
      </c>
      <c r="B489" s="20"/>
      <c r="C489" s="1">
        <v>7</v>
      </c>
      <c r="D489" s="1" t="s">
        <v>51</v>
      </c>
      <c r="F489" s="17" t="s">
        <v>146</v>
      </c>
      <c r="G489" s="17" t="s">
        <v>146</v>
      </c>
      <c r="H489" s="9"/>
      <c r="J489">
        <v>30</v>
      </c>
      <c r="K489">
        <v>30</v>
      </c>
      <c r="L489" s="1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</row>
    <row r="490" spans="1:42" s="1" customFormat="1" x14ac:dyDescent="0.2">
      <c r="A490" s="13" t="s">
        <v>16</v>
      </c>
      <c r="B490" s="20"/>
      <c r="C490" s="1">
        <v>8</v>
      </c>
      <c r="D490" s="1" t="s">
        <v>52</v>
      </c>
      <c r="F490" s="1">
        <v>2008</v>
      </c>
      <c r="G490" s="2">
        <v>50000</v>
      </c>
      <c r="H490" s="9">
        <v>1</v>
      </c>
      <c r="I490" s="1" t="s">
        <v>170</v>
      </c>
      <c r="J490">
        <v>30</v>
      </c>
      <c r="K490">
        <v>30</v>
      </c>
      <c r="L490" s="1">
        <f>F490+J490</f>
        <v>2038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f>G490*1.25</f>
        <v>62500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</row>
    <row r="491" spans="1:42" s="19" customFormat="1" ht="15" x14ac:dyDescent="0.25">
      <c r="A491" s="20" t="s">
        <v>116</v>
      </c>
      <c r="B491" s="20"/>
      <c r="C491" s="24"/>
      <c r="D491" s="13" t="s">
        <v>20</v>
      </c>
      <c r="E491" s="24"/>
      <c r="F491" s="24"/>
      <c r="G491" s="25"/>
      <c r="H491" s="26"/>
      <c r="I491" s="24"/>
      <c r="J491" s="36"/>
      <c r="K491" s="36"/>
      <c r="L491" s="24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4"/>
      <c r="AN491" s="24"/>
      <c r="AO491" s="24"/>
      <c r="AP491" s="24"/>
    </row>
    <row r="492" spans="1:42" s="19" customFormat="1" x14ac:dyDescent="0.2">
      <c r="A492" s="20" t="s">
        <v>116</v>
      </c>
      <c r="B492" s="20"/>
      <c r="C492" s="19">
        <v>1</v>
      </c>
      <c r="D492" s="19" t="s">
        <v>46</v>
      </c>
      <c r="F492" s="19">
        <v>2003</v>
      </c>
      <c r="G492" s="23">
        <v>35000</v>
      </c>
      <c r="H492" s="22">
        <v>1</v>
      </c>
      <c r="I492" s="19" t="s">
        <v>170</v>
      </c>
      <c r="J492" s="18">
        <v>25</v>
      </c>
      <c r="K492" s="18">
        <v>25</v>
      </c>
      <c r="L492" s="19">
        <f t="shared" ref="L492:L498" si="21">F492+J492</f>
        <v>2028</v>
      </c>
      <c r="M492" s="23">
        <v>0</v>
      </c>
      <c r="N492" s="23">
        <v>0</v>
      </c>
      <c r="O492" s="23">
        <v>0</v>
      </c>
      <c r="P492" s="23">
        <v>0</v>
      </c>
      <c r="Q492" s="23">
        <v>0</v>
      </c>
      <c r="R492" s="23">
        <v>0</v>
      </c>
      <c r="S492" s="23">
        <v>0</v>
      </c>
      <c r="T492" s="23">
        <v>0</v>
      </c>
      <c r="U492" s="23">
        <v>0</v>
      </c>
      <c r="V492" s="23">
        <f>G492*1.25</f>
        <v>43750</v>
      </c>
      <c r="W492" s="23">
        <v>0</v>
      </c>
      <c r="X492" s="23">
        <v>0</v>
      </c>
      <c r="Y492" s="23">
        <v>0</v>
      </c>
      <c r="Z492" s="23">
        <v>0</v>
      </c>
      <c r="AA492" s="23">
        <v>0</v>
      </c>
      <c r="AB492" s="23">
        <v>0</v>
      </c>
      <c r="AC492" s="23">
        <v>0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>
        <v>0</v>
      </c>
      <c r="AJ492" s="23">
        <v>0</v>
      </c>
      <c r="AK492" s="23">
        <v>0</v>
      </c>
      <c r="AL492" s="23">
        <v>0</v>
      </c>
      <c r="AM492" s="23">
        <v>0</v>
      </c>
      <c r="AN492" s="23">
        <v>0</v>
      </c>
      <c r="AO492" s="2">
        <v>0</v>
      </c>
      <c r="AP492" s="2">
        <v>0</v>
      </c>
    </row>
    <row r="493" spans="1:42" s="19" customFormat="1" x14ac:dyDescent="0.2">
      <c r="A493" s="20" t="s">
        <v>116</v>
      </c>
      <c r="B493" s="20"/>
      <c r="C493" s="19">
        <v>2</v>
      </c>
      <c r="D493" s="19" t="s">
        <v>47</v>
      </c>
      <c r="F493" s="19">
        <v>1983</v>
      </c>
      <c r="G493" s="23">
        <v>15000</v>
      </c>
      <c r="H493" s="22">
        <v>1</v>
      </c>
      <c r="I493" s="19" t="s">
        <v>170</v>
      </c>
      <c r="J493" s="18">
        <v>35</v>
      </c>
      <c r="K493" s="18">
        <v>35</v>
      </c>
      <c r="L493" s="19">
        <f t="shared" si="21"/>
        <v>2018</v>
      </c>
      <c r="M493" s="2">
        <f>G493*1.25</f>
        <v>18750</v>
      </c>
      <c r="N493" s="23">
        <v>0</v>
      </c>
      <c r="O493" s="23">
        <v>0</v>
      </c>
      <c r="P493" s="23">
        <v>0</v>
      </c>
      <c r="Q493" s="23">
        <v>0</v>
      </c>
      <c r="R493" s="23">
        <v>0</v>
      </c>
      <c r="S493" s="23">
        <v>0</v>
      </c>
      <c r="T493" s="23">
        <v>0</v>
      </c>
      <c r="U493" s="23">
        <v>0</v>
      </c>
      <c r="V493" s="23">
        <v>0</v>
      </c>
      <c r="W493" s="23">
        <v>0</v>
      </c>
      <c r="X493" s="23">
        <v>0</v>
      </c>
      <c r="Y493" s="23">
        <v>0</v>
      </c>
      <c r="Z493" s="23">
        <v>0</v>
      </c>
      <c r="AA493" s="23">
        <v>0</v>
      </c>
      <c r="AB493" s="23">
        <v>0</v>
      </c>
      <c r="AC493" s="23">
        <v>0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  <c r="AJ493" s="23">
        <v>0</v>
      </c>
      <c r="AK493" s="23">
        <v>0</v>
      </c>
      <c r="AL493" s="23">
        <v>0</v>
      </c>
      <c r="AM493" s="23">
        <v>0</v>
      </c>
      <c r="AN493" s="23">
        <v>0</v>
      </c>
      <c r="AO493" s="2">
        <v>0</v>
      </c>
      <c r="AP493" s="2">
        <v>0</v>
      </c>
    </row>
    <row r="494" spans="1:42" s="19" customFormat="1" x14ac:dyDescent="0.2">
      <c r="A494" s="20" t="s">
        <v>116</v>
      </c>
      <c r="B494" s="20"/>
      <c r="C494" s="19">
        <v>3</v>
      </c>
      <c r="D494" s="19" t="s">
        <v>100</v>
      </c>
      <c r="F494" s="19">
        <v>2010</v>
      </c>
      <c r="G494" s="23">
        <v>200000</v>
      </c>
      <c r="H494" s="22">
        <v>1</v>
      </c>
      <c r="I494" s="19" t="s">
        <v>170</v>
      </c>
      <c r="J494" s="18">
        <v>15</v>
      </c>
      <c r="K494" s="18">
        <v>15</v>
      </c>
      <c r="L494" s="19">
        <f t="shared" si="21"/>
        <v>2025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f>G494*1.25</f>
        <v>250000</v>
      </c>
      <c r="T494" s="23">
        <v>0</v>
      </c>
      <c r="U494" s="23">
        <v>0</v>
      </c>
      <c r="V494" s="23">
        <v>0</v>
      </c>
      <c r="W494" s="23">
        <v>0</v>
      </c>
      <c r="X494" s="23">
        <v>0</v>
      </c>
      <c r="Y494" s="23">
        <v>0</v>
      </c>
      <c r="Z494" s="23">
        <v>0</v>
      </c>
      <c r="AA494" s="23">
        <v>0</v>
      </c>
      <c r="AB494" s="23">
        <v>0</v>
      </c>
      <c r="AC494" s="23">
        <v>0</v>
      </c>
      <c r="AD494" s="23">
        <f>O494*1.25</f>
        <v>0</v>
      </c>
      <c r="AE494" s="23">
        <v>0</v>
      </c>
      <c r="AF494" s="23">
        <v>0</v>
      </c>
      <c r="AG494" s="23">
        <v>0</v>
      </c>
      <c r="AH494" s="23">
        <f>S494*1.25</f>
        <v>312500</v>
      </c>
      <c r="AI494" s="23">
        <v>0</v>
      </c>
      <c r="AJ494" s="23">
        <v>0</v>
      </c>
      <c r="AK494" s="23">
        <v>0</v>
      </c>
      <c r="AL494" s="23">
        <v>0</v>
      </c>
      <c r="AM494" s="23">
        <v>0</v>
      </c>
      <c r="AN494" s="23">
        <v>0</v>
      </c>
      <c r="AO494" s="2">
        <v>0</v>
      </c>
      <c r="AP494" s="2">
        <v>0</v>
      </c>
    </row>
    <row r="495" spans="1:42" s="19" customFormat="1" x14ac:dyDescent="0.2">
      <c r="A495" s="20" t="s">
        <v>116</v>
      </c>
      <c r="B495" s="20"/>
      <c r="C495" s="19">
        <v>4</v>
      </c>
      <c r="D495" s="19" t="s">
        <v>48</v>
      </c>
      <c r="F495" s="19">
        <v>1983</v>
      </c>
      <c r="G495" s="23">
        <v>9000</v>
      </c>
      <c r="H495" s="22">
        <v>1</v>
      </c>
      <c r="I495" s="19" t="s">
        <v>170</v>
      </c>
      <c r="J495" s="18">
        <v>25</v>
      </c>
      <c r="K495" s="18">
        <v>25</v>
      </c>
      <c r="L495" s="19">
        <f t="shared" si="21"/>
        <v>2008</v>
      </c>
      <c r="M495" s="2">
        <f t="shared" ref="M495:M497" si="22">G495*1.25</f>
        <v>11250</v>
      </c>
      <c r="N495" s="23">
        <v>0</v>
      </c>
      <c r="O495" s="23">
        <v>0</v>
      </c>
      <c r="P495" s="23">
        <v>0</v>
      </c>
      <c r="Q495" s="23">
        <v>0</v>
      </c>
      <c r="R495" s="23">
        <v>0</v>
      </c>
      <c r="S495" s="23">
        <v>0</v>
      </c>
      <c r="T495" s="23">
        <v>0</v>
      </c>
      <c r="U495" s="23">
        <v>0</v>
      </c>
      <c r="V495" s="23">
        <v>0</v>
      </c>
      <c r="W495" s="23">
        <v>0</v>
      </c>
      <c r="X495" s="23">
        <v>0</v>
      </c>
      <c r="Y495" s="23">
        <v>0</v>
      </c>
      <c r="Z495" s="23">
        <v>0</v>
      </c>
      <c r="AA495" s="23">
        <v>0</v>
      </c>
      <c r="AB495" s="23"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  <c r="AJ495" s="23">
        <v>0</v>
      </c>
      <c r="AK495" s="23">
        <v>0</v>
      </c>
      <c r="AL495" s="23">
        <f>M495*1.25</f>
        <v>14062.5</v>
      </c>
      <c r="AM495" s="23">
        <v>0</v>
      </c>
      <c r="AN495" s="23">
        <v>0</v>
      </c>
      <c r="AO495" s="2">
        <v>0</v>
      </c>
      <c r="AP495" s="2">
        <v>0</v>
      </c>
    </row>
    <row r="496" spans="1:42" s="19" customFormat="1" x14ac:dyDescent="0.2">
      <c r="A496" s="20" t="s">
        <v>116</v>
      </c>
      <c r="B496" s="20"/>
      <c r="C496" s="19">
        <v>5</v>
      </c>
      <c r="D496" s="19" t="s">
        <v>49</v>
      </c>
      <c r="E496" s="19" t="s">
        <v>1</v>
      </c>
      <c r="F496" s="19">
        <v>1983</v>
      </c>
      <c r="G496" s="23">
        <v>5000</v>
      </c>
      <c r="H496" s="22">
        <v>1</v>
      </c>
      <c r="I496" s="19" t="s">
        <v>170</v>
      </c>
      <c r="J496" s="18">
        <v>15</v>
      </c>
      <c r="K496" s="18">
        <v>15</v>
      </c>
      <c r="L496" s="19">
        <f t="shared" si="21"/>
        <v>1998</v>
      </c>
      <c r="M496" s="2">
        <f t="shared" si="22"/>
        <v>6250</v>
      </c>
      <c r="N496" s="23">
        <v>0</v>
      </c>
      <c r="O496" s="23">
        <v>0</v>
      </c>
      <c r="P496" s="23">
        <v>0</v>
      </c>
      <c r="Q496" s="23">
        <v>0</v>
      </c>
      <c r="R496" s="23">
        <v>0</v>
      </c>
      <c r="S496" s="23">
        <v>0</v>
      </c>
      <c r="T496" s="23">
        <v>0</v>
      </c>
      <c r="U496" s="23">
        <v>0</v>
      </c>
      <c r="V496" s="23">
        <v>0</v>
      </c>
      <c r="W496" s="23">
        <v>0</v>
      </c>
      <c r="X496" s="23">
        <v>0</v>
      </c>
      <c r="Y496" s="23">
        <v>0</v>
      </c>
      <c r="Z496" s="23">
        <v>0</v>
      </c>
      <c r="AA496" s="23">
        <v>0</v>
      </c>
      <c r="AB496" s="23">
        <f>M496*1.25</f>
        <v>7812.5</v>
      </c>
      <c r="AC496" s="23">
        <v>0</v>
      </c>
      <c r="AD496" s="23">
        <v>0</v>
      </c>
      <c r="AE496" s="23">
        <v>0</v>
      </c>
      <c r="AF496" s="23">
        <v>0</v>
      </c>
      <c r="AG496" s="23">
        <f>R496*1.25</f>
        <v>0</v>
      </c>
      <c r="AH496" s="23">
        <v>0</v>
      </c>
      <c r="AI496" s="23">
        <v>0</v>
      </c>
      <c r="AJ496" s="23">
        <v>0</v>
      </c>
      <c r="AK496" s="23">
        <v>0</v>
      </c>
      <c r="AL496" s="23">
        <v>0</v>
      </c>
      <c r="AM496" s="23">
        <v>0</v>
      </c>
      <c r="AN496" s="23">
        <v>0</v>
      </c>
      <c r="AO496" s="2">
        <v>0</v>
      </c>
      <c r="AP496" s="2">
        <v>0</v>
      </c>
    </row>
    <row r="497" spans="1:42" s="19" customFormat="1" x14ac:dyDescent="0.2">
      <c r="A497" s="20" t="s">
        <v>116</v>
      </c>
      <c r="B497" s="20"/>
      <c r="C497" s="19">
        <v>6</v>
      </c>
      <c r="D497" s="19" t="s">
        <v>50</v>
      </c>
      <c r="F497" s="19">
        <v>1983</v>
      </c>
      <c r="G497" s="23">
        <v>1200</v>
      </c>
      <c r="H497" s="22">
        <v>1</v>
      </c>
      <c r="I497" s="19" t="s">
        <v>170</v>
      </c>
      <c r="J497" s="18">
        <v>20</v>
      </c>
      <c r="K497" s="18">
        <v>20</v>
      </c>
      <c r="L497" s="19">
        <f t="shared" si="21"/>
        <v>2003</v>
      </c>
      <c r="M497" s="2">
        <f t="shared" si="22"/>
        <v>1500</v>
      </c>
      <c r="N497" s="23">
        <v>0</v>
      </c>
      <c r="O497" s="23">
        <v>0</v>
      </c>
      <c r="P497" s="23">
        <v>0</v>
      </c>
      <c r="Q497" s="23">
        <v>0</v>
      </c>
      <c r="R497" s="23">
        <v>0</v>
      </c>
      <c r="S497" s="23">
        <v>0</v>
      </c>
      <c r="T497" s="23">
        <v>0</v>
      </c>
      <c r="U497" s="23">
        <v>0</v>
      </c>
      <c r="V497" s="23">
        <v>0</v>
      </c>
      <c r="W497" s="23">
        <v>0</v>
      </c>
      <c r="X497" s="23">
        <v>0</v>
      </c>
      <c r="Y497" s="23">
        <v>0</v>
      </c>
      <c r="Z497" s="23">
        <v>0</v>
      </c>
      <c r="AA497" s="23">
        <v>0</v>
      </c>
      <c r="AB497" s="23">
        <v>0</v>
      </c>
      <c r="AC497" s="23">
        <v>0</v>
      </c>
      <c r="AD497" s="23">
        <v>0</v>
      </c>
      <c r="AE497" s="23">
        <v>0</v>
      </c>
      <c r="AF497" s="23">
        <v>0</v>
      </c>
      <c r="AG497" s="23">
        <f>M497*1.25</f>
        <v>1875</v>
      </c>
      <c r="AH497" s="23">
        <v>0</v>
      </c>
      <c r="AI497" s="23">
        <v>0</v>
      </c>
      <c r="AJ497" s="23">
        <v>0</v>
      </c>
      <c r="AK497" s="23">
        <v>0</v>
      </c>
      <c r="AL497" s="23">
        <v>0</v>
      </c>
      <c r="AM497" s="23">
        <v>0</v>
      </c>
      <c r="AN497" s="23">
        <v>0</v>
      </c>
      <c r="AO497" s="2">
        <v>0</v>
      </c>
      <c r="AP497" s="2">
        <v>0</v>
      </c>
    </row>
    <row r="498" spans="1:42" s="19" customFormat="1" x14ac:dyDescent="0.2">
      <c r="A498" s="20" t="s">
        <v>116</v>
      </c>
      <c r="B498" s="20" t="s">
        <v>168</v>
      </c>
      <c r="C498" s="19">
        <v>7</v>
      </c>
      <c r="D498" s="19" t="s">
        <v>51</v>
      </c>
      <c r="F498" s="19">
        <v>2005</v>
      </c>
      <c r="G498" s="23">
        <v>70000</v>
      </c>
      <c r="H498" s="22">
        <v>1</v>
      </c>
      <c r="I498" s="19" t="s">
        <v>170</v>
      </c>
      <c r="J498" s="18">
        <v>30</v>
      </c>
      <c r="K498" s="18">
        <v>30</v>
      </c>
      <c r="L498" s="19">
        <f t="shared" si="21"/>
        <v>2035</v>
      </c>
      <c r="M498" s="23">
        <v>0</v>
      </c>
      <c r="N498" s="23">
        <v>0</v>
      </c>
      <c r="O498" s="23">
        <v>0</v>
      </c>
      <c r="P498" s="23">
        <v>0</v>
      </c>
      <c r="Q498" s="23">
        <v>0</v>
      </c>
      <c r="R498" s="23">
        <v>0</v>
      </c>
      <c r="S498" s="23">
        <v>0</v>
      </c>
      <c r="T498" s="23">
        <v>0</v>
      </c>
      <c r="U498" s="23">
        <v>0</v>
      </c>
      <c r="V498" s="23">
        <v>0</v>
      </c>
      <c r="W498" s="23">
        <v>0</v>
      </c>
      <c r="X498" s="23">
        <v>0</v>
      </c>
      <c r="Y498" s="23">
        <v>0</v>
      </c>
      <c r="Z498" s="23">
        <v>0</v>
      </c>
      <c r="AA498" s="23">
        <v>0</v>
      </c>
      <c r="AB498" s="23">
        <v>0</v>
      </c>
      <c r="AC498" s="23">
        <f>G498*1.25</f>
        <v>87500</v>
      </c>
      <c r="AD498" s="23">
        <v>0</v>
      </c>
      <c r="AE498" s="23">
        <v>0</v>
      </c>
      <c r="AF498" s="23">
        <v>0</v>
      </c>
      <c r="AG498" s="23">
        <v>0</v>
      </c>
      <c r="AH498" s="23">
        <v>0</v>
      </c>
      <c r="AI498" s="23">
        <v>0</v>
      </c>
      <c r="AJ498" s="23">
        <v>0</v>
      </c>
      <c r="AK498" s="23">
        <v>0</v>
      </c>
      <c r="AL498" s="23">
        <v>0</v>
      </c>
      <c r="AM498" s="23">
        <v>0</v>
      </c>
      <c r="AN498" s="23">
        <v>0</v>
      </c>
      <c r="AO498" s="2">
        <v>0</v>
      </c>
      <c r="AP498" s="2">
        <v>0</v>
      </c>
    </row>
    <row r="499" spans="1:42" s="19" customFormat="1" x14ac:dyDescent="0.2">
      <c r="A499" s="20" t="s">
        <v>116</v>
      </c>
      <c r="B499" s="20"/>
      <c r="C499" s="19">
        <v>8</v>
      </c>
      <c r="D499" s="19" t="s">
        <v>52</v>
      </c>
      <c r="F499" s="21" t="s">
        <v>146</v>
      </c>
      <c r="G499" s="21" t="s">
        <v>146</v>
      </c>
      <c r="H499" s="22"/>
      <c r="J499" s="18">
        <v>30</v>
      </c>
      <c r="K499" s="18">
        <v>30</v>
      </c>
      <c r="L499" s="19">
        <v>0</v>
      </c>
      <c r="M499" s="23">
        <v>0</v>
      </c>
      <c r="N499" s="23">
        <v>0</v>
      </c>
      <c r="O499" s="23">
        <v>0</v>
      </c>
      <c r="P499" s="23">
        <v>0</v>
      </c>
      <c r="Q499" s="23">
        <v>0</v>
      </c>
      <c r="R499" s="23">
        <v>0</v>
      </c>
      <c r="S499" s="23">
        <v>0</v>
      </c>
      <c r="T499" s="23">
        <v>0</v>
      </c>
      <c r="U499" s="23">
        <v>0</v>
      </c>
      <c r="V499" s="23">
        <v>0</v>
      </c>
      <c r="W499" s="23">
        <v>0</v>
      </c>
      <c r="X499" s="23">
        <v>0</v>
      </c>
      <c r="Y499" s="23">
        <v>0</v>
      </c>
      <c r="Z499" s="23">
        <v>0</v>
      </c>
      <c r="AA499" s="23">
        <v>0</v>
      </c>
      <c r="AB499" s="23">
        <v>0</v>
      </c>
      <c r="AC499" s="23">
        <v>0</v>
      </c>
      <c r="AD499" s="23">
        <v>0</v>
      </c>
      <c r="AE499" s="23">
        <v>0</v>
      </c>
      <c r="AF499" s="23">
        <v>0</v>
      </c>
      <c r="AG499" s="23">
        <v>0</v>
      </c>
      <c r="AH499" s="23">
        <v>0</v>
      </c>
      <c r="AI499" s="23">
        <v>0</v>
      </c>
      <c r="AJ499" s="23">
        <v>0</v>
      </c>
      <c r="AK499" s="23">
        <v>0</v>
      </c>
      <c r="AL499" s="23">
        <v>0</v>
      </c>
      <c r="AM499" s="23">
        <v>0</v>
      </c>
      <c r="AN499" s="23">
        <v>0</v>
      </c>
      <c r="AO499" s="2">
        <v>0</v>
      </c>
      <c r="AP499" s="2">
        <v>0</v>
      </c>
    </row>
    <row r="500" spans="1:42" s="19" customFormat="1" ht="15" x14ac:dyDescent="0.25">
      <c r="A500" s="20" t="s">
        <v>22</v>
      </c>
      <c r="B500" s="20"/>
      <c r="C500" s="24"/>
      <c r="D500" s="13" t="s">
        <v>22</v>
      </c>
      <c r="E500" s="24"/>
      <c r="F500" s="24"/>
      <c r="G500" s="25"/>
      <c r="H500" s="26"/>
      <c r="I500" s="24"/>
      <c r="J500" s="36"/>
      <c r="K500" s="36"/>
      <c r="L500" s="24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4"/>
      <c r="AN500" s="24"/>
      <c r="AO500" s="24"/>
      <c r="AP500" s="24"/>
    </row>
    <row r="501" spans="1:42" s="19" customFormat="1" x14ac:dyDescent="0.2">
      <c r="A501" s="20" t="s">
        <v>22</v>
      </c>
      <c r="B501" s="20"/>
      <c r="C501" s="19">
        <v>1</v>
      </c>
      <c r="D501" s="19" t="s">
        <v>46</v>
      </c>
      <c r="F501" s="19">
        <v>1998</v>
      </c>
      <c r="G501" s="23">
        <v>15000</v>
      </c>
      <c r="H501" s="22">
        <v>1</v>
      </c>
      <c r="I501" s="19" t="s">
        <v>170</v>
      </c>
      <c r="J501">
        <v>35</v>
      </c>
      <c r="K501">
        <v>35</v>
      </c>
      <c r="L501" s="19">
        <f t="shared" ref="L501:L506" si="23">F501+J501</f>
        <v>2033</v>
      </c>
      <c r="M501" s="23">
        <v>0</v>
      </c>
      <c r="N501" s="23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  <c r="V501" s="23">
        <v>0</v>
      </c>
      <c r="W501" s="23">
        <v>0</v>
      </c>
      <c r="X501" s="23">
        <v>0</v>
      </c>
      <c r="Y501" s="23">
        <v>0</v>
      </c>
      <c r="Z501" s="23">
        <v>0</v>
      </c>
      <c r="AA501" s="23">
        <f>G501*1.25</f>
        <v>18750</v>
      </c>
      <c r="AB501" s="23">
        <v>0</v>
      </c>
      <c r="AC501" s="23">
        <v>0</v>
      </c>
      <c r="AD501" s="23">
        <v>0</v>
      </c>
      <c r="AE501" s="23">
        <v>0</v>
      </c>
      <c r="AF501" s="23">
        <v>0</v>
      </c>
      <c r="AG501" s="23">
        <v>0</v>
      </c>
      <c r="AH501" s="23">
        <v>0</v>
      </c>
      <c r="AI501" s="23">
        <v>0</v>
      </c>
      <c r="AJ501" s="23">
        <v>0</v>
      </c>
      <c r="AK501" s="23">
        <v>0</v>
      </c>
      <c r="AL501" s="23">
        <v>0</v>
      </c>
      <c r="AM501" s="23">
        <v>0</v>
      </c>
      <c r="AN501" s="23">
        <v>0</v>
      </c>
      <c r="AO501" s="2">
        <v>0</v>
      </c>
      <c r="AP501" s="2">
        <v>0</v>
      </c>
    </row>
    <row r="502" spans="1:42" s="1" customFormat="1" x14ac:dyDescent="0.2">
      <c r="A502" s="13" t="s">
        <v>22</v>
      </c>
      <c r="B502" s="20"/>
      <c r="C502" s="1">
        <v>2</v>
      </c>
      <c r="D502" s="1" t="s">
        <v>47</v>
      </c>
      <c r="F502" s="1">
        <v>1998</v>
      </c>
      <c r="G502" s="2">
        <v>23000</v>
      </c>
      <c r="H502" s="9">
        <v>1</v>
      </c>
      <c r="I502" s="1" t="s">
        <v>170</v>
      </c>
      <c r="J502">
        <v>15</v>
      </c>
      <c r="K502">
        <v>15</v>
      </c>
      <c r="L502" s="1">
        <f t="shared" si="23"/>
        <v>2013</v>
      </c>
      <c r="M502" s="2">
        <f t="shared" ref="M502:M503" si="24">G502*1.25</f>
        <v>28750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f>M502*1.25</f>
        <v>35937.5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f>V502*1.25</f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</row>
    <row r="503" spans="1:42" s="1" customFormat="1" x14ac:dyDescent="0.2">
      <c r="A503" s="13" t="s">
        <v>22</v>
      </c>
      <c r="B503" s="20"/>
      <c r="C503" s="1">
        <v>3</v>
      </c>
      <c r="D503" s="1" t="s">
        <v>100</v>
      </c>
      <c r="F503" s="1">
        <v>1998</v>
      </c>
      <c r="G503" s="2">
        <v>100000</v>
      </c>
      <c r="H503" s="9">
        <v>1</v>
      </c>
      <c r="I503" s="1" t="s">
        <v>170</v>
      </c>
      <c r="J503">
        <v>15</v>
      </c>
      <c r="K503">
        <v>15</v>
      </c>
      <c r="L503" s="1">
        <f t="shared" si="23"/>
        <v>2013</v>
      </c>
      <c r="M503" s="2">
        <f t="shared" si="24"/>
        <v>125000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f>M503*1.25</f>
        <v>156250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f>V503*1.25</f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</row>
    <row r="504" spans="1:42" s="1" customFormat="1" x14ac:dyDescent="0.2">
      <c r="A504" s="13" t="s">
        <v>22</v>
      </c>
      <c r="B504" s="20"/>
      <c r="C504" s="1">
        <v>4</v>
      </c>
      <c r="D504" s="1" t="s">
        <v>48</v>
      </c>
      <c r="F504" s="1">
        <v>2013</v>
      </c>
      <c r="G504" s="2">
        <v>7000</v>
      </c>
      <c r="H504" s="9">
        <v>1</v>
      </c>
      <c r="I504" s="1" t="s">
        <v>170</v>
      </c>
      <c r="J504">
        <v>20</v>
      </c>
      <c r="K504">
        <v>20</v>
      </c>
      <c r="L504" s="1">
        <f t="shared" si="23"/>
        <v>2033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f>G504*1.25</f>
        <v>8750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</row>
    <row r="505" spans="1:42" s="1" customFormat="1" x14ac:dyDescent="0.2">
      <c r="A505" s="13" t="s">
        <v>22</v>
      </c>
      <c r="B505" s="20"/>
      <c r="C505" s="1">
        <v>5</v>
      </c>
      <c r="D505" s="1" t="s">
        <v>49</v>
      </c>
      <c r="E505" s="1" t="s">
        <v>1</v>
      </c>
      <c r="F505" s="19">
        <v>2015</v>
      </c>
      <c r="G505" s="23">
        <v>10000</v>
      </c>
      <c r="H505" s="9">
        <v>1</v>
      </c>
      <c r="I505" s="1" t="s">
        <v>170</v>
      </c>
      <c r="J505">
        <v>20</v>
      </c>
      <c r="K505">
        <v>20</v>
      </c>
      <c r="L505" s="1">
        <f t="shared" si="23"/>
        <v>2035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f>G505*1.25</f>
        <v>12500</v>
      </c>
      <c r="AD505" s="2">
        <v>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</row>
    <row r="506" spans="1:42" s="1" customFormat="1" x14ac:dyDescent="0.2">
      <c r="A506" s="13" t="s">
        <v>22</v>
      </c>
      <c r="B506" s="20"/>
      <c r="C506" s="1">
        <v>6</v>
      </c>
      <c r="D506" s="1" t="s">
        <v>50</v>
      </c>
      <c r="F506" s="1">
        <v>1998</v>
      </c>
      <c r="G506" s="2">
        <v>500</v>
      </c>
      <c r="H506" s="9">
        <v>1</v>
      </c>
      <c r="I506" s="1" t="s">
        <v>170</v>
      </c>
      <c r="J506">
        <v>20</v>
      </c>
      <c r="K506">
        <v>20</v>
      </c>
      <c r="L506" s="1">
        <f t="shared" si="23"/>
        <v>2018</v>
      </c>
      <c r="M506" s="2">
        <f>G506*1.25</f>
        <v>625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f>M506*1.25</f>
        <v>781.25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</row>
    <row r="507" spans="1:42" s="1" customFormat="1" x14ac:dyDescent="0.2">
      <c r="A507" s="13" t="s">
        <v>22</v>
      </c>
      <c r="B507" s="20"/>
      <c r="C507" s="1">
        <v>7</v>
      </c>
      <c r="D507" s="1" t="s">
        <v>51</v>
      </c>
      <c r="F507" s="17" t="s">
        <v>146</v>
      </c>
      <c r="G507" s="17" t="s">
        <v>146</v>
      </c>
      <c r="H507" s="9"/>
      <c r="J507">
        <v>30</v>
      </c>
      <c r="K507">
        <v>30</v>
      </c>
      <c r="L507" s="1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</row>
    <row r="508" spans="1:42" s="1" customFormat="1" x14ac:dyDescent="0.2">
      <c r="A508" s="13" t="s">
        <v>22</v>
      </c>
      <c r="B508" s="20"/>
      <c r="C508" s="1">
        <v>8</v>
      </c>
      <c r="D508" s="1" t="s">
        <v>52</v>
      </c>
      <c r="F508" s="17" t="s">
        <v>146</v>
      </c>
      <c r="G508" s="17" t="s">
        <v>146</v>
      </c>
      <c r="H508" s="9"/>
      <c r="J508">
        <v>30</v>
      </c>
      <c r="K508">
        <v>30</v>
      </c>
      <c r="L508" s="1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</row>
    <row r="509" spans="1:42" s="19" customFormat="1" ht="15" x14ac:dyDescent="0.25">
      <c r="A509" s="20" t="s">
        <v>23</v>
      </c>
      <c r="B509" s="20"/>
      <c r="C509" s="24"/>
      <c r="D509" s="13" t="s">
        <v>23</v>
      </c>
      <c r="E509" s="24"/>
      <c r="F509" s="24"/>
      <c r="G509" s="25"/>
      <c r="H509" s="26"/>
      <c r="I509" s="24"/>
      <c r="J509" s="36"/>
      <c r="K509" s="36"/>
      <c r="L509" s="24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4"/>
      <c r="AN509" s="24"/>
      <c r="AO509" s="24"/>
      <c r="AP509" s="24"/>
    </row>
    <row r="510" spans="1:42" s="19" customFormat="1" x14ac:dyDescent="0.2">
      <c r="A510" s="20" t="s">
        <v>23</v>
      </c>
      <c r="B510" s="20"/>
      <c r="C510" s="19">
        <v>1</v>
      </c>
      <c r="D510" s="19" t="s">
        <v>46</v>
      </c>
      <c r="F510" s="21" t="s">
        <v>146</v>
      </c>
      <c r="G510" s="21" t="s">
        <v>146</v>
      </c>
      <c r="H510" s="22"/>
      <c r="J510" s="18">
        <v>25</v>
      </c>
      <c r="K510" s="18">
        <v>25</v>
      </c>
      <c r="L510" s="1">
        <v>0</v>
      </c>
      <c r="M510" s="23">
        <v>0</v>
      </c>
      <c r="N510" s="23">
        <v>0</v>
      </c>
      <c r="O510" s="23"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</v>
      </c>
      <c r="V510" s="23">
        <v>0</v>
      </c>
      <c r="W510" s="23">
        <v>0</v>
      </c>
      <c r="X510" s="23">
        <v>0</v>
      </c>
      <c r="Y510" s="23">
        <v>0</v>
      </c>
      <c r="Z510" s="23">
        <v>0</v>
      </c>
      <c r="AA510" s="23">
        <v>0</v>
      </c>
      <c r="AB510" s="23">
        <v>0</v>
      </c>
      <c r="AC510" s="23">
        <v>0</v>
      </c>
      <c r="AD510" s="23">
        <v>0</v>
      </c>
      <c r="AE510" s="23">
        <v>0</v>
      </c>
      <c r="AF510" s="23">
        <v>0</v>
      </c>
      <c r="AG510" s="23">
        <v>0</v>
      </c>
      <c r="AH510" s="23">
        <v>0</v>
      </c>
      <c r="AI510" s="23">
        <v>0</v>
      </c>
      <c r="AJ510" s="23">
        <v>0</v>
      </c>
      <c r="AK510" s="23">
        <v>0</v>
      </c>
      <c r="AL510" s="23">
        <v>0</v>
      </c>
      <c r="AM510" s="23">
        <v>0</v>
      </c>
      <c r="AN510" s="23">
        <v>0</v>
      </c>
      <c r="AO510" s="2">
        <v>0</v>
      </c>
      <c r="AP510" s="2">
        <v>0</v>
      </c>
    </row>
    <row r="511" spans="1:42" s="19" customFormat="1" x14ac:dyDescent="0.2">
      <c r="A511" s="20" t="s">
        <v>23</v>
      </c>
      <c r="B511" s="20"/>
      <c r="C511" s="19">
        <v>2</v>
      </c>
      <c r="D511" s="19" t="s">
        <v>47</v>
      </c>
      <c r="F511" s="19">
        <v>2015</v>
      </c>
      <c r="G511" s="23">
        <v>30000</v>
      </c>
      <c r="H511" s="22">
        <v>1</v>
      </c>
      <c r="I511" s="19" t="s">
        <v>170</v>
      </c>
      <c r="J511" s="18">
        <v>20</v>
      </c>
      <c r="K511" s="18">
        <v>20</v>
      </c>
      <c r="L511" s="1">
        <f t="shared" ref="L511:L515" si="25">F511+J511</f>
        <v>2035</v>
      </c>
      <c r="M511" s="23">
        <v>0</v>
      </c>
      <c r="N511" s="23">
        <v>0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23">
        <v>0</v>
      </c>
      <c r="W511" s="23">
        <v>0</v>
      </c>
      <c r="X511" s="23">
        <v>0</v>
      </c>
      <c r="Y511" s="23">
        <v>0</v>
      </c>
      <c r="Z511" s="23">
        <v>0</v>
      </c>
      <c r="AA511" s="23">
        <v>0</v>
      </c>
      <c r="AB511" s="23">
        <v>0</v>
      </c>
      <c r="AC511" s="23">
        <f>G511*1.25</f>
        <v>37500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  <c r="AJ511" s="23">
        <v>0</v>
      </c>
      <c r="AK511" s="23">
        <v>0</v>
      </c>
      <c r="AL511" s="23">
        <v>0</v>
      </c>
      <c r="AM511" s="23">
        <v>0</v>
      </c>
      <c r="AN511" s="23">
        <v>0</v>
      </c>
      <c r="AO511" s="2">
        <v>0</v>
      </c>
      <c r="AP511" s="2">
        <v>0</v>
      </c>
    </row>
    <row r="512" spans="1:42" s="19" customFormat="1" x14ac:dyDescent="0.2">
      <c r="A512" s="20" t="s">
        <v>23</v>
      </c>
      <c r="B512" s="20"/>
      <c r="C512" s="19">
        <v>3</v>
      </c>
      <c r="D512" s="19" t="s">
        <v>100</v>
      </c>
      <c r="F512" s="21" t="s">
        <v>146</v>
      </c>
      <c r="G512" s="21" t="s">
        <v>146</v>
      </c>
      <c r="H512" s="22"/>
      <c r="J512" s="18">
        <v>15</v>
      </c>
      <c r="K512" s="18">
        <v>15</v>
      </c>
      <c r="L512" s="1">
        <v>0</v>
      </c>
      <c r="M512" s="23">
        <v>0</v>
      </c>
      <c r="N512" s="23">
        <v>0</v>
      </c>
      <c r="O512" s="23">
        <v>0</v>
      </c>
      <c r="P512" s="23">
        <v>0</v>
      </c>
      <c r="Q512" s="23">
        <v>0</v>
      </c>
      <c r="R512" s="23">
        <v>0</v>
      </c>
      <c r="S512" s="23">
        <v>0</v>
      </c>
      <c r="T512" s="23">
        <v>0</v>
      </c>
      <c r="U512" s="23">
        <v>0</v>
      </c>
      <c r="V512" s="23">
        <v>0</v>
      </c>
      <c r="W512" s="23">
        <v>0</v>
      </c>
      <c r="X512" s="23">
        <v>0</v>
      </c>
      <c r="Y512" s="23">
        <v>0</v>
      </c>
      <c r="Z512" s="23">
        <v>0</v>
      </c>
      <c r="AA512" s="23">
        <v>0</v>
      </c>
      <c r="AB512" s="23">
        <v>0</v>
      </c>
      <c r="AC512" s="23">
        <v>0</v>
      </c>
      <c r="AD512" s="23">
        <v>0</v>
      </c>
      <c r="AE512" s="23">
        <v>0</v>
      </c>
      <c r="AF512" s="23">
        <v>0</v>
      </c>
      <c r="AG512" s="23">
        <v>0</v>
      </c>
      <c r="AH512" s="23">
        <v>0</v>
      </c>
      <c r="AI512" s="23">
        <v>0</v>
      </c>
      <c r="AJ512" s="23">
        <v>0</v>
      </c>
      <c r="AK512" s="23">
        <v>0</v>
      </c>
      <c r="AL512" s="23">
        <v>0</v>
      </c>
      <c r="AM512" s="23">
        <v>0</v>
      </c>
      <c r="AN512" s="23">
        <v>0</v>
      </c>
      <c r="AO512" s="2">
        <v>0</v>
      </c>
      <c r="AP512" s="2">
        <v>0</v>
      </c>
    </row>
    <row r="513" spans="1:42" s="19" customFormat="1" x14ac:dyDescent="0.2">
      <c r="A513" s="20" t="s">
        <v>23</v>
      </c>
      <c r="B513" s="20"/>
      <c r="C513" s="19">
        <v>4</v>
      </c>
      <c r="D513" s="19" t="s">
        <v>48</v>
      </c>
      <c r="F513" s="19">
        <v>2015</v>
      </c>
      <c r="G513" s="23">
        <v>50000</v>
      </c>
      <c r="H513" s="22">
        <v>1</v>
      </c>
      <c r="I513" s="19" t="s">
        <v>170</v>
      </c>
      <c r="J513" s="18">
        <v>25</v>
      </c>
      <c r="K513" s="18">
        <v>25</v>
      </c>
      <c r="L513" s="1">
        <f t="shared" si="25"/>
        <v>2040</v>
      </c>
      <c r="M513" s="23">
        <v>0</v>
      </c>
      <c r="N513" s="23">
        <v>0</v>
      </c>
      <c r="O513" s="23">
        <v>0</v>
      </c>
      <c r="P513" s="23">
        <v>0</v>
      </c>
      <c r="Q513" s="23">
        <v>0</v>
      </c>
      <c r="R513" s="23">
        <v>0</v>
      </c>
      <c r="S513" s="23">
        <v>0</v>
      </c>
      <c r="T513" s="23">
        <v>0</v>
      </c>
      <c r="U513" s="23">
        <v>0</v>
      </c>
      <c r="V513" s="23">
        <v>0</v>
      </c>
      <c r="W513" s="23">
        <v>0</v>
      </c>
      <c r="X513" s="23">
        <v>0</v>
      </c>
      <c r="Y513" s="23">
        <v>0</v>
      </c>
      <c r="Z513" s="23">
        <v>0</v>
      </c>
      <c r="AA513" s="23">
        <v>0</v>
      </c>
      <c r="AB513" s="23">
        <v>0</v>
      </c>
      <c r="AC513" s="23">
        <v>0</v>
      </c>
      <c r="AD513" s="23">
        <v>0</v>
      </c>
      <c r="AE513" s="23">
        <v>0</v>
      </c>
      <c r="AF513" s="23">
        <v>0</v>
      </c>
      <c r="AG513" s="23">
        <v>0</v>
      </c>
      <c r="AH513" s="23">
        <f>G513*1.25</f>
        <v>62500</v>
      </c>
      <c r="AI513" s="23">
        <v>0</v>
      </c>
      <c r="AJ513" s="23">
        <v>0</v>
      </c>
      <c r="AK513" s="23">
        <v>0</v>
      </c>
      <c r="AL513" s="23">
        <v>0</v>
      </c>
      <c r="AM513" s="23">
        <v>0</v>
      </c>
      <c r="AN513" s="23">
        <v>0</v>
      </c>
      <c r="AO513" s="2">
        <v>0</v>
      </c>
      <c r="AP513" s="2">
        <v>0</v>
      </c>
    </row>
    <row r="514" spans="1:42" s="19" customFormat="1" x14ac:dyDescent="0.2">
      <c r="A514" s="20" t="s">
        <v>23</v>
      </c>
      <c r="B514" s="20"/>
      <c r="C514" s="19">
        <v>5</v>
      </c>
      <c r="D514" s="19" t="s">
        <v>49</v>
      </c>
      <c r="E514" s="19" t="s">
        <v>1</v>
      </c>
      <c r="F514" s="19">
        <v>2015</v>
      </c>
      <c r="G514" s="23">
        <v>100000</v>
      </c>
      <c r="H514" s="22">
        <v>1</v>
      </c>
      <c r="I514" s="19" t="s">
        <v>170</v>
      </c>
      <c r="J514" s="18">
        <v>40</v>
      </c>
      <c r="K514" s="18">
        <v>15</v>
      </c>
      <c r="L514" s="1">
        <f t="shared" si="25"/>
        <v>2055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  <c r="V514" s="23">
        <v>0</v>
      </c>
      <c r="W514" s="23">
        <v>0</v>
      </c>
      <c r="X514" s="23">
        <v>0</v>
      </c>
      <c r="Y514" s="23">
        <v>0</v>
      </c>
      <c r="Z514" s="23">
        <v>0</v>
      </c>
      <c r="AA514" s="23">
        <v>0</v>
      </c>
      <c r="AB514" s="23">
        <v>0</v>
      </c>
      <c r="AC514" s="23">
        <v>0</v>
      </c>
      <c r="AD514" s="23">
        <v>0</v>
      </c>
      <c r="AE514" s="23">
        <v>0</v>
      </c>
      <c r="AF514" s="23">
        <v>0</v>
      </c>
      <c r="AG514" s="23">
        <v>0</v>
      </c>
      <c r="AH514" s="23">
        <v>0</v>
      </c>
      <c r="AI514" s="23">
        <v>0</v>
      </c>
      <c r="AJ514" s="23">
        <v>0</v>
      </c>
      <c r="AK514" s="23">
        <v>0</v>
      </c>
      <c r="AL514" s="23">
        <v>0</v>
      </c>
      <c r="AM514" s="23">
        <f>X514*1.25</f>
        <v>0</v>
      </c>
      <c r="AN514" s="23">
        <v>0</v>
      </c>
      <c r="AO514" s="2">
        <v>0</v>
      </c>
      <c r="AP514" s="2">
        <v>0</v>
      </c>
    </row>
    <row r="515" spans="1:42" s="19" customFormat="1" x14ac:dyDescent="0.2">
      <c r="A515" s="20" t="s">
        <v>23</v>
      </c>
      <c r="B515" s="20"/>
      <c r="C515" s="19">
        <v>6</v>
      </c>
      <c r="D515" s="19" t="s">
        <v>50</v>
      </c>
      <c r="F515" s="19">
        <v>2015</v>
      </c>
      <c r="G515" s="23">
        <v>500</v>
      </c>
      <c r="H515" s="22">
        <v>1</v>
      </c>
      <c r="I515" s="19" t="s">
        <v>170</v>
      </c>
      <c r="J515" s="18">
        <v>20</v>
      </c>
      <c r="K515" s="18">
        <v>20</v>
      </c>
      <c r="L515" s="1">
        <f t="shared" si="25"/>
        <v>2035</v>
      </c>
      <c r="M515" s="23">
        <v>0</v>
      </c>
      <c r="N515" s="23">
        <v>0</v>
      </c>
      <c r="O515" s="23">
        <v>0</v>
      </c>
      <c r="P515" s="23">
        <v>0</v>
      </c>
      <c r="Q515" s="23">
        <v>0</v>
      </c>
      <c r="R515" s="23">
        <v>0</v>
      </c>
      <c r="S515" s="23">
        <v>0</v>
      </c>
      <c r="T515" s="23">
        <v>0</v>
      </c>
      <c r="U515" s="23">
        <v>0</v>
      </c>
      <c r="V515" s="23">
        <v>0</v>
      </c>
      <c r="W515" s="23">
        <v>0</v>
      </c>
      <c r="X515" s="23">
        <v>0</v>
      </c>
      <c r="Y515" s="23">
        <v>0</v>
      </c>
      <c r="Z515" s="23">
        <v>0</v>
      </c>
      <c r="AA515" s="23">
        <v>0</v>
      </c>
      <c r="AB515" s="23">
        <v>0</v>
      </c>
      <c r="AC515" s="23">
        <f>G515*1.25</f>
        <v>625</v>
      </c>
      <c r="AD515" s="23">
        <v>0</v>
      </c>
      <c r="AE515" s="23">
        <v>0</v>
      </c>
      <c r="AF515" s="23">
        <v>0</v>
      </c>
      <c r="AG515" s="23">
        <v>0</v>
      </c>
      <c r="AH515" s="23">
        <v>0</v>
      </c>
      <c r="AI515" s="23">
        <v>0</v>
      </c>
      <c r="AJ515" s="23">
        <v>0</v>
      </c>
      <c r="AK515" s="23">
        <v>0</v>
      </c>
      <c r="AL515" s="23">
        <v>0</v>
      </c>
      <c r="AM515" s="23">
        <v>0</v>
      </c>
      <c r="AN515" s="23">
        <v>0</v>
      </c>
      <c r="AO515" s="2">
        <v>0</v>
      </c>
      <c r="AP515" s="2">
        <v>0</v>
      </c>
    </row>
    <row r="516" spans="1:42" s="19" customFormat="1" x14ac:dyDescent="0.2">
      <c r="A516" s="20" t="s">
        <v>23</v>
      </c>
      <c r="B516" s="20"/>
      <c r="C516" s="19">
        <v>7</v>
      </c>
      <c r="D516" s="19" t="s">
        <v>51</v>
      </c>
      <c r="F516" s="21" t="s">
        <v>146</v>
      </c>
      <c r="G516" s="21" t="s">
        <v>146</v>
      </c>
      <c r="H516" s="22"/>
      <c r="J516" s="18">
        <v>30</v>
      </c>
      <c r="K516" s="18">
        <v>30</v>
      </c>
      <c r="L516" s="1">
        <v>0</v>
      </c>
      <c r="M516" s="23">
        <v>0</v>
      </c>
      <c r="N516" s="23">
        <v>0</v>
      </c>
      <c r="O516" s="23">
        <v>0</v>
      </c>
      <c r="P516" s="23">
        <v>0</v>
      </c>
      <c r="Q516" s="23">
        <v>0</v>
      </c>
      <c r="R516" s="23">
        <v>0</v>
      </c>
      <c r="S516" s="23">
        <v>0</v>
      </c>
      <c r="T516" s="23">
        <v>0</v>
      </c>
      <c r="U516" s="23">
        <v>0</v>
      </c>
      <c r="V516" s="23">
        <v>0</v>
      </c>
      <c r="W516" s="23">
        <v>0</v>
      </c>
      <c r="X516" s="23">
        <v>0</v>
      </c>
      <c r="Y516" s="23">
        <v>0</v>
      </c>
      <c r="Z516" s="23">
        <v>0</v>
      </c>
      <c r="AA516" s="23">
        <v>0</v>
      </c>
      <c r="AB516" s="23">
        <v>0</v>
      </c>
      <c r="AC516" s="23">
        <v>0</v>
      </c>
      <c r="AD516" s="23">
        <v>0</v>
      </c>
      <c r="AE516" s="23">
        <v>0</v>
      </c>
      <c r="AF516" s="23">
        <v>0</v>
      </c>
      <c r="AG516" s="23">
        <v>0</v>
      </c>
      <c r="AH516" s="23">
        <v>0</v>
      </c>
      <c r="AI516" s="23">
        <v>0</v>
      </c>
      <c r="AJ516" s="23">
        <v>0</v>
      </c>
      <c r="AK516" s="23">
        <v>0</v>
      </c>
      <c r="AL516" s="23">
        <v>0</v>
      </c>
      <c r="AM516" s="23">
        <v>0</v>
      </c>
      <c r="AN516" s="23">
        <v>0</v>
      </c>
      <c r="AO516" s="2">
        <v>0</v>
      </c>
      <c r="AP516" s="2">
        <v>0</v>
      </c>
    </row>
    <row r="517" spans="1:42" s="19" customFormat="1" x14ac:dyDescent="0.2">
      <c r="A517" s="20" t="s">
        <v>23</v>
      </c>
      <c r="B517" s="20"/>
      <c r="C517" s="19">
        <v>8</v>
      </c>
      <c r="D517" s="19" t="s">
        <v>52</v>
      </c>
      <c r="F517" s="21" t="s">
        <v>146</v>
      </c>
      <c r="G517" s="21" t="s">
        <v>146</v>
      </c>
      <c r="H517" s="22"/>
      <c r="J517" s="18">
        <v>30</v>
      </c>
      <c r="K517" s="18">
        <v>30</v>
      </c>
      <c r="L517" s="1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  <c r="V517" s="23">
        <v>0</v>
      </c>
      <c r="W517" s="23">
        <v>0</v>
      </c>
      <c r="X517" s="23">
        <v>0</v>
      </c>
      <c r="Y517" s="23">
        <v>0</v>
      </c>
      <c r="Z517" s="23">
        <v>0</v>
      </c>
      <c r="AA517" s="23">
        <v>0</v>
      </c>
      <c r="AB517" s="23">
        <v>0</v>
      </c>
      <c r="AC517" s="23">
        <v>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>
        <v>0</v>
      </c>
      <c r="AJ517" s="23">
        <v>0</v>
      </c>
      <c r="AK517" s="23">
        <v>0</v>
      </c>
      <c r="AL517" s="23">
        <v>0</v>
      </c>
      <c r="AM517" s="23">
        <v>0</v>
      </c>
      <c r="AN517" s="23">
        <v>0</v>
      </c>
      <c r="AO517" s="2">
        <v>0</v>
      </c>
      <c r="AP517" s="2">
        <v>0</v>
      </c>
    </row>
    <row r="518" spans="1:42" s="19" customFormat="1" ht="15" x14ac:dyDescent="0.25">
      <c r="A518" s="20" t="s">
        <v>21</v>
      </c>
      <c r="B518" s="20"/>
      <c r="C518" s="24"/>
      <c r="D518" s="13" t="s">
        <v>21</v>
      </c>
      <c r="E518" s="24"/>
      <c r="F518" s="24"/>
      <c r="G518" s="25"/>
      <c r="H518" s="26"/>
      <c r="I518" s="24"/>
      <c r="J518" s="36"/>
      <c r="K518" s="36"/>
      <c r="L518" s="24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4"/>
      <c r="AN518" s="24"/>
      <c r="AO518" s="24"/>
      <c r="AP518" s="24"/>
    </row>
    <row r="519" spans="1:42" s="1" customFormat="1" x14ac:dyDescent="0.2">
      <c r="A519" s="13" t="s">
        <v>21</v>
      </c>
      <c r="B519" s="20"/>
      <c r="C519" s="1">
        <v>1</v>
      </c>
      <c r="D519" s="1" t="s">
        <v>46</v>
      </c>
      <c r="F519" s="1">
        <v>1999</v>
      </c>
      <c r="G519" s="2">
        <v>30000</v>
      </c>
      <c r="H519" s="9">
        <v>1</v>
      </c>
      <c r="I519" s="1" t="s">
        <v>170</v>
      </c>
      <c r="J519">
        <v>35</v>
      </c>
      <c r="K519">
        <v>35</v>
      </c>
      <c r="L519" s="1">
        <f>F519+J519</f>
        <v>2034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2">
        <f>G519*1.25</f>
        <v>37500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  <c r="AL519" s="2">
        <v>0</v>
      </c>
      <c r="AM519" s="2">
        <v>0</v>
      </c>
      <c r="AN519" s="2">
        <v>0</v>
      </c>
      <c r="AO519" s="2">
        <v>0</v>
      </c>
      <c r="AP519" s="2">
        <v>0</v>
      </c>
    </row>
    <row r="520" spans="1:42" s="1" customFormat="1" x14ac:dyDescent="0.2">
      <c r="A520" s="13" t="s">
        <v>21</v>
      </c>
      <c r="B520" s="20"/>
      <c r="C520" s="1">
        <v>2</v>
      </c>
      <c r="D520" s="1" t="s">
        <v>47</v>
      </c>
      <c r="F520" s="17" t="s">
        <v>146</v>
      </c>
      <c r="G520" s="17" t="s">
        <v>146</v>
      </c>
      <c r="H520" s="9"/>
      <c r="J520">
        <v>20</v>
      </c>
      <c r="K520">
        <v>20</v>
      </c>
      <c r="L520" s="1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0</v>
      </c>
    </row>
    <row r="521" spans="1:42" s="1" customFormat="1" x14ac:dyDescent="0.2">
      <c r="A521" s="13" t="s">
        <v>21</v>
      </c>
      <c r="B521" s="20"/>
      <c r="C521" s="1">
        <v>3</v>
      </c>
      <c r="D521" s="1" t="s">
        <v>100</v>
      </c>
      <c r="F521" s="17" t="s">
        <v>146</v>
      </c>
      <c r="G521" s="17" t="s">
        <v>146</v>
      </c>
      <c r="H521" s="9"/>
      <c r="J521">
        <v>15</v>
      </c>
      <c r="K521">
        <v>15</v>
      </c>
      <c r="L521" s="1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0</v>
      </c>
    </row>
    <row r="522" spans="1:42" s="1" customFormat="1" x14ac:dyDescent="0.2">
      <c r="A522" s="13" t="s">
        <v>21</v>
      </c>
      <c r="B522" s="20"/>
      <c r="C522" s="1">
        <v>4</v>
      </c>
      <c r="D522" s="1" t="s">
        <v>48</v>
      </c>
      <c r="F522" s="17" t="s">
        <v>146</v>
      </c>
      <c r="G522" s="17" t="s">
        <v>146</v>
      </c>
      <c r="H522" s="9"/>
      <c r="J522">
        <v>25</v>
      </c>
      <c r="K522">
        <v>25</v>
      </c>
      <c r="L522" s="1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2">
        <v>0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0</v>
      </c>
    </row>
    <row r="523" spans="1:42" s="1" customFormat="1" x14ac:dyDescent="0.2">
      <c r="A523" s="13" t="s">
        <v>21</v>
      </c>
      <c r="B523" s="20"/>
      <c r="C523" s="1">
        <v>5</v>
      </c>
      <c r="D523" s="1" t="s">
        <v>49</v>
      </c>
      <c r="E523" s="1" t="s">
        <v>1</v>
      </c>
      <c r="F523" s="17" t="s">
        <v>146</v>
      </c>
      <c r="G523" s="17" t="s">
        <v>146</v>
      </c>
      <c r="H523" s="9" t="s">
        <v>1</v>
      </c>
      <c r="I523" s="1" t="s">
        <v>1</v>
      </c>
      <c r="J523">
        <v>15</v>
      </c>
      <c r="K523">
        <v>15</v>
      </c>
      <c r="L523" s="1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>
        <v>0</v>
      </c>
      <c r="AO523" s="2">
        <v>0</v>
      </c>
      <c r="AP523" s="2">
        <v>0</v>
      </c>
    </row>
    <row r="524" spans="1:42" s="1" customFormat="1" x14ac:dyDescent="0.2">
      <c r="A524" s="13" t="s">
        <v>21</v>
      </c>
      <c r="B524" s="20"/>
      <c r="C524" s="1">
        <v>6</v>
      </c>
      <c r="D524" s="1" t="s">
        <v>50</v>
      </c>
      <c r="F524" s="1">
        <v>2000</v>
      </c>
      <c r="G524" s="2">
        <v>1500</v>
      </c>
      <c r="H524" s="9">
        <v>1</v>
      </c>
      <c r="I524" s="1" t="s">
        <v>170</v>
      </c>
      <c r="J524">
        <v>20</v>
      </c>
      <c r="K524">
        <v>20</v>
      </c>
      <c r="L524" s="1">
        <f>F524+J524</f>
        <v>2020</v>
      </c>
      <c r="M524" s="2">
        <v>0</v>
      </c>
      <c r="N524" s="2">
        <f>G524*1.25</f>
        <v>1875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f>N524*1.25</f>
        <v>2343.75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0</v>
      </c>
      <c r="AO524" s="2">
        <v>0</v>
      </c>
      <c r="AP524" s="2">
        <v>0</v>
      </c>
    </row>
    <row r="525" spans="1:42" s="1" customFormat="1" x14ac:dyDescent="0.2">
      <c r="A525" s="13" t="s">
        <v>21</v>
      </c>
      <c r="B525" s="20"/>
      <c r="C525" s="1">
        <v>7</v>
      </c>
      <c r="D525" s="1" t="s">
        <v>51</v>
      </c>
      <c r="F525" s="17" t="s">
        <v>146</v>
      </c>
      <c r="G525" s="17" t="s">
        <v>146</v>
      </c>
      <c r="H525" s="9"/>
      <c r="J525">
        <v>30</v>
      </c>
      <c r="K525">
        <v>30</v>
      </c>
      <c r="L525" s="1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>
        <v>0</v>
      </c>
      <c r="AO525" s="2">
        <v>0</v>
      </c>
      <c r="AP525" s="2">
        <v>0</v>
      </c>
    </row>
    <row r="526" spans="1:42" s="1" customFormat="1" x14ac:dyDescent="0.2">
      <c r="A526" s="13" t="s">
        <v>21</v>
      </c>
      <c r="B526" s="20"/>
      <c r="C526" s="1">
        <v>8</v>
      </c>
      <c r="D526" s="1" t="s">
        <v>52</v>
      </c>
      <c r="F526" s="17" t="s">
        <v>146</v>
      </c>
      <c r="G526" s="17" t="s">
        <v>146</v>
      </c>
      <c r="H526" s="9"/>
      <c r="J526">
        <v>30</v>
      </c>
      <c r="K526">
        <v>30</v>
      </c>
      <c r="L526" s="1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  <c r="AL526" s="2">
        <v>0</v>
      </c>
      <c r="AM526" s="2">
        <v>0</v>
      </c>
      <c r="AN526" s="2">
        <v>0</v>
      </c>
      <c r="AO526" s="2">
        <v>0</v>
      </c>
      <c r="AP526" s="2">
        <v>0</v>
      </c>
    </row>
    <row r="527" spans="1:42" s="19" customFormat="1" ht="15" x14ac:dyDescent="0.25">
      <c r="A527" s="20" t="s">
        <v>115</v>
      </c>
      <c r="B527" s="20"/>
      <c r="C527" s="24"/>
      <c r="D527" s="13" t="s">
        <v>115</v>
      </c>
      <c r="E527" s="24"/>
      <c r="F527" s="24"/>
      <c r="G527" s="25"/>
      <c r="H527" s="26"/>
      <c r="I527" s="24"/>
      <c r="J527" s="36"/>
      <c r="K527" s="36"/>
      <c r="L527" s="24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4"/>
      <c r="AN527" s="24"/>
      <c r="AO527" s="24"/>
      <c r="AP527" s="24"/>
    </row>
    <row r="528" spans="1:42" s="1" customFormat="1" x14ac:dyDescent="0.2">
      <c r="A528" s="13" t="s">
        <v>115</v>
      </c>
      <c r="B528" s="20"/>
      <c r="C528" s="1">
        <v>1</v>
      </c>
      <c r="D528" s="1" t="s">
        <v>46</v>
      </c>
      <c r="F528" s="17" t="s">
        <v>146</v>
      </c>
      <c r="G528" s="17" t="s">
        <v>146</v>
      </c>
      <c r="H528" s="9"/>
      <c r="J528">
        <v>25</v>
      </c>
      <c r="K528">
        <v>25</v>
      </c>
      <c r="L528" s="1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>
        <v>0</v>
      </c>
      <c r="AM528" s="2">
        <v>0</v>
      </c>
      <c r="AN528" s="2">
        <v>0</v>
      </c>
      <c r="AO528" s="2">
        <v>0</v>
      </c>
      <c r="AP528" s="2">
        <v>0</v>
      </c>
    </row>
    <row r="529" spans="1:42" s="1" customFormat="1" x14ac:dyDescent="0.2">
      <c r="A529" s="13" t="s">
        <v>115</v>
      </c>
      <c r="B529" s="20"/>
      <c r="C529" s="1">
        <v>2</v>
      </c>
      <c r="D529" s="1" t="s">
        <v>47</v>
      </c>
      <c r="F529" s="17" t="s">
        <v>146</v>
      </c>
      <c r="G529" s="17" t="s">
        <v>146</v>
      </c>
      <c r="H529" s="9"/>
      <c r="J529">
        <v>20</v>
      </c>
      <c r="K529">
        <v>20</v>
      </c>
      <c r="L529" s="1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</row>
    <row r="530" spans="1:42" s="1" customFormat="1" x14ac:dyDescent="0.2">
      <c r="A530" s="13" t="s">
        <v>115</v>
      </c>
      <c r="B530" s="20"/>
      <c r="C530" s="1">
        <v>3</v>
      </c>
      <c r="D530" s="1" t="s">
        <v>100</v>
      </c>
      <c r="F530" s="1">
        <v>2000</v>
      </c>
      <c r="G530" s="2">
        <v>100000</v>
      </c>
      <c r="H530" s="9">
        <v>1</v>
      </c>
      <c r="I530" s="1" t="s">
        <v>170</v>
      </c>
      <c r="J530">
        <v>15</v>
      </c>
      <c r="K530">
        <v>15</v>
      </c>
      <c r="L530" s="1">
        <f>F530+J530</f>
        <v>2015</v>
      </c>
      <c r="M530" s="2">
        <f>G530*1.25</f>
        <v>125000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2">
        <f>M530*1.25</f>
        <v>156250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f>X530*1.25</f>
        <v>0</v>
      </c>
      <c r="AN530" s="2">
        <v>0</v>
      </c>
      <c r="AO530" s="2">
        <v>0</v>
      </c>
      <c r="AP530" s="2">
        <v>0</v>
      </c>
    </row>
    <row r="531" spans="1:42" s="1" customFormat="1" x14ac:dyDescent="0.2">
      <c r="A531" s="13" t="s">
        <v>115</v>
      </c>
      <c r="B531" s="20"/>
      <c r="C531" s="1">
        <v>4</v>
      </c>
      <c r="D531" s="1" t="s">
        <v>48</v>
      </c>
      <c r="F531" s="17" t="s">
        <v>146</v>
      </c>
      <c r="G531" s="17" t="s">
        <v>146</v>
      </c>
      <c r="H531" s="9"/>
      <c r="J531">
        <v>25</v>
      </c>
      <c r="K531">
        <v>25</v>
      </c>
      <c r="L531" s="1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>
        <v>0</v>
      </c>
      <c r="AO531" s="2">
        <v>0</v>
      </c>
      <c r="AP531" s="2">
        <v>0</v>
      </c>
    </row>
    <row r="532" spans="1:42" s="1" customFormat="1" x14ac:dyDescent="0.2">
      <c r="A532" s="13" t="s">
        <v>115</v>
      </c>
      <c r="B532" s="20"/>
      <c r="C532" s="1">
        <v>5</v>
      </c>
      <c r="D532" s="1" t="s">
        <v>49</v>
      </c>
      <c r="E532" s="1" t="s">
        <v>1</v>
      </c>
      <c r="F532" s="17" t="s">
        <v>146</v>
      </c>
      <c r="G532" s="17" t="s">
        <v>146</v>
      </c>
      <c r="H532" s="9" t="s">
        <v>1</v>
      </c>
      <c r="I532" s="1" t="s">
        <v>1</v>
      </c>
      <c r="J532">
        <v>15</v>
      </c>
      <c r="K532">
        <v>15</v>
      </c>
      <c r="L532" s="1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0</v>
      </c>
      <c r="AM532" s="2">
        <v>0</v>
      </c>
      <c r="AN532" s="2">
        <v>0</v>
      </c>
      <c r="AO532" s="2">
        <v>0</v>
      </c>
      <c r="AP532" s="2">
        <v>0</v>
      </c>
    </row>
    <row r="533" spans="1:42" s="1" customFormat="1" x14ac:dyDescent="0.2">
      <c r="A533" s="13" t="s">
        <v>115</v>
      </c>
      <c r="B533" s="20"/>
      <c r="C533" s="1">
        <v>6</v>
      </c>
      <c r="D533" s="1" t="s">
        <v>50</v>
      </c>
      <c r="F533" s="1">
        <v>2000</v>
      </c>
      <c r="G533" s="2">
        <v>250</v>
      </c>
      <c r="H533" s="9">
        <v>1</v>
      </c>
      <c r="I533" s="1" t="s">
        <v>170</v>
      </c>
      <c r="J533">
        <v>20</v>
      </c>
      <c r="K533">
        <v>20</v>
      </c>
      <c r="L533" s="1">
        <f>F533+J533</f>
        <v>2020</v>
      </c>
      <c r="M533" s="2">
        <v>0</v>
      </c>
      <c r="N533" s="2">
        <f>G533*1.25</f>
        <v>312.5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f>N533*1.25</f>
        <v>390.625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</row>
    <row r="534" spans="1:42" s="1" customFormat="1" x14ac:dyDescent="0.2">
      <c r="A534" s="13" t="s">
        <v>115</v>
      </c>
      <c r="B534" s="20"/>
      <c r="C534" s="1">
        <v>7</v>
      </c>
      <c r="D534" s="1" t="s">
        <v>51</v>
      </c>
      <c r="F534" s="17" t="s">
        <v>146</v>
      </c>
      <c r="G534" s="17" t="s">
        <v>146</v>
      </c>
      <c r="H534" s="9"/>
      <c r="J534">
        <v>30</v>
      </c>
      <c r="K534">
        <v>30</v>
      </c>
      <c r="L534" s="1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</row>
    <row r="535" spans="1:42" s="1" customFormat="1" x14ac:dyDescent="0.2">
      <c r="A535" s="13" t="s">
        <v>115</v>
      </c>
      <c r="B535" s="20"/>
      <c r="C535" s="1">
        <v>8</v>
      </c>
      <c r="D535" s="1" t="s">
        <v>52</v>
      </c>
      <c r="F535" s="17" t="s">
        <v>146</v>
      </c>
      <c r="G535" s="17" t="s">
        <v>146</v>
      </c>
      <c r="H535" s="9"/>
      <c r="J535">
        <v>30</v>
      </c>
      <c r="K535">
        <v>30</v>
      </c>
      <c r="L535" s="1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>
        <v>0</v>
      </c>
      <c r="AO535" s="2">
        <v>0</v>
      </c>
      <c r="AP535" s="2">
        <v>0</v>
      </c>
    </row>
    <row r="536" spans="1:42" s="19" customFormat="1" ht="15" x14ac:dyDescent="0.25">
      <c r="A536" s="20" t="s">
        <v>112</v>
      </c>
      <c r="B536" s="20"/>
      <c r="C536" s="24"/>
      <c r="D536" s="13" t="s">
        <v>176</v>
      </c>
      <c r="E536" s="24"/>
      <c r="F536" s="24"/>
      <c r="G536" s="25"/>
      <c r="H536" s="26"/>
      <c r="I536" s="24"/>
      <c r="J536" s="36"/>
      <c r="K536" s="36"/>
      <c r="L536" s="24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4"/>
      <c r="AN536" s="24"/>
      <c r="AO536" s="24"/>
      <c r="AP536" s="24"/>
    </row>
    <row r="537" spans="1:42" s="19" customFormat="1" x14ac:dyDescent="0.2">
      <c r="A537" s="20" t="s">
        <v>112</v>
      </c>
      <c r="B537" s="20"/>
      <c r="C537" s="19">
        <v>1</v>
      </c>
      <c r="D537" s="19" t="s">
        <v>46</v>
      </c>
      <c r="F537" s="21" t="s">
        <v>146</v>
      </c>
      <c r="G537" s="21" t="s">
        <v>146</v>
      </c>
      <c r="H537" s="22"/>
      <c r="J537" s="18">
        <v>25</v>
      </c>
      <c r="K537" s="18">
        <v>25</v>
      </c>
      <c r="L537" s="19">
        <v>0</v>
      </c>
      <c r="M537" s="23">
        <v>0</v>
      </c>
      <c r="N537" s="23">
        <v>0</v>
      </c>
      <c r="O537" s="23"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v>0</v>
      </c>
      <c r="V537" s="23">
        <v>0</v>
      </c>
      <c r="W537" s="23">
        <v>0</v>
      </c>
      <c r="X537" s="23">
        <v>0</v>
      </c>
      <c r="Y537" s="23">
        <v>0</v>
      </c>
      <c r="Z537" s="23">
        <v>0</v>
      </c>
      <c r="AA537" s="23">
        <v>0</v>
      </c>
      <c r="AB537" s="23">
        <v>0</v>
      </c>
      <c r="AC537" s="23">
        <v>0</v>
      </c>
      <c r="AD537" s="23">
        <v>0</v>
      </c>
      <c r="AE537" s="23">
        <v>0</v>
      </c>
      <c r="AF537" s="23">
        <v>0</v>
      </c>
      <c r="AG537" s="23">
        <v>0</v>
      </c>
      <c r="AH537" s="23">
        <v>0</v>
      </c>
      <c r="AI537" s="23">
        <v>0</v>
      </c>
      <c r="AJ537" s="23">
        <v>0</v>
      </c>
      <c r="AK537" s="23">
        <v>0</v>
      </c>
      <c r="AL537" s="23">
        <v>0</v>
      </c>
      <c r="AM537" s="23">
        <v>0</v>
      </c>
      <c r="AN537" s="23">
        <v>0</v>
      </c>
      <c r="AO537" s="23">
        <v>0</v>
      </c>
      <c r="AP537" s="23">
        <v>0</v>
      </c>
    </row>
    <row r="538" spans="1:42" s="19" customFormat="1" x14ac:dyDescent="0.2">
      <c r="A538" s="20" t="s">
        <v>112</v>
      </c>
      <c r="B538" s="20"/>
      <c r="C538" s="19">
        <v>2</v>
      </c>
      <c r="D538" s="19" t="s">
        <v>47</v>
      </c>
      <c r="F538" s="21">
        <v>2018</v>
      </c>
      <c r="G538" s="23">
        <v>180000</v>
      </c>
      <c r="H538" s="22"/>
      <c r="J538" s="18">
        <v>20</v>
      </c>
      <c r="K538" s="18">
        <v>20</v>
      </c>
      <c r="L538" s="19">
        <f t="shared" ref="L538:L543" si="26">F538+J538</f>
        <v>2038</v>
      </c>
      <c r="M538" s="23">
        <v>0</v>
      </c>
      <c r="N538" s="23">
        <v>0</v>
      </c>
      <c r="O538" s="23">
        <v>0</v>
      </c>
      <c r="P538" s="23">
        <v>0</v>
      </c>
      <c r="Q538" s="23">
        <v>0</v>
      </c>
      <c r="R538" s="23">
        <v>0</v>
      </c>
      <c r="S538" s="23">
        <v>0</v>
      </c>
      <c r="T538" s="23">
        <v>0</v>
      </c>
      <c r="U538" s="23">
        <v>0</v>
      </c>
      <c r="V538" s="23">
        <v>0</v>
      </c>
      <c r="W538" s="23">
        <v>0</v>
      </c>
      <c r="X538" s="23">
        <v>0</v>
      </c>
      <c r="Y538" s="23">
        <v>0</v>
      </c>
      <c r="Z538" s="23">
        <v>0</v>
      </c>
      <c r="AA538" s="23">
        <v>0</v>
      </c>
      <c r="AB538" s="23">
        <v>0</v>
      </c>
      <c r="AC538" s="23">
        <v>0</v>
      </c>
      <c r="AD538" s="23">
        <v>0</v>
      </c>
      <c r="AE538" s="23">
        <v>0</v>
      </c>
      <c r="AF538" s="23">
        <f>G538*1.25</f>
        <v>225000</v>
      </c>
      <c r="AG538" s="23">
        <v>0</v>
      </c>
      <c r="AH538" s="23">
        <v>0</v>
      </c>
      <c r="AI538" s="23">
        <v>0</v>
      </c>
      <c r="AJ538" s="23">
        <v>0</v>
      </c>
      <c r="AK538" s="23">
        <v>0</v>
      </c>
      <c r="AL538" s="23">
        <v>0</v>
      </c>
      <c r="AM538" s="23">
        <v>0</v>
      </c>
      <c r="AN538" s="23">
        <v>0</v>
      </c>
      <c r="AO538" s="23">
        <v>0</v>
      </c>
      <c r="AP538" s="23">
        <v>0</v>
      </c>
    </row>
    <row r="539" spans="1:42" s="19" customFormat="1" x14ac:dyDescent="0.2">
      <c r="A539" s="20" t="s">
        <v>112</v>
      </c>
      <c r="B539" s="20"/>
      <c r="C539" s="19">
        <v>3</v>
      </c>
      <c r="D539" s="19" t="s">
        <v>100</v>
      </c>
      <c r="F539" s="19">
        <v>2018</v>
      </c>
      <c r="G539" s="23">
        <v>250000</v>
      </c>
      <c r="H539" s="22">
        <v>1</v>
      </c>
      <c r="I539" s="19" t="s">
        <v>170</v>
      </c>
      <c r="J539" s="18">
        <v>15</v>
      </c>
      <c r="K539" s="18">
        <v>15</v>
      </c>
      <c r="L539" s="19">
        <f>F539+J539</f>
        <v>2033</v>
      </c>
      <c r="M539" s="23">
        <v>0</v>
      </c>
      <c r="N539" s="23">
        <v>0</v>
      </c>
      <c r="O539" s="23">
        <v>0</v>
      </c>
      <c r="P539" s="23">
        <v>0</v>
      </c>
      <c r="Q539" s="23">
        <v>0</v>
      </c>
      <c r="R539" s="23">
        <v>0</v>
      </c>
      <c r="S539" s="23">
        <v>0</v>
      </c>
      <c r="T539" s="23">
        <v>0</v>
      </c>
      <c r="U539" s="23">
        <v>0</v>
      </c>
      <c r="V539" s="23">
        <v>0</v>
      </c>
      <c r="W539" s="23">
        <v>0</v>
      </c>
      <c r="X539" s="23">
        <v>0</v>
      </c>
      <c r="Y539" s="23">
        <v>0</v>
      </c>
      <c r="Z539" s="23">
        <v>0</v>
      </c>
      <c r="AA539" s="23">
        <f>G539*1.25</f>
        <v>312500</v>
      </c>
      <c r="AB539" s="23">
        <v>0</v>
      </c>
      <c r="AC539" s="23">
        <v>0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>
        <v>0</v>
      </c>
      <c r="AJ539" s="23">
        <v>0</v>
      </c>
      <c r="AK539" s="23">
        <v>0</v>
      </c>
      <c r="AL539" s="23">
        <v>0</v>
      </c>
      <c r="AM539" s="23">
        <v>0</v>
      </c>
      <c r="AN539" s="23">
        <v>0</v>
      </c>
      <c r="AO539" s="23">
        <v>0</v>
      </c>
      <c r="AP539" s="23">
        <v>0</v>
      </c>
    </row>
    <row r="540" spans="1:42" s="19" customFormat="1" x14ac:dyDescent="0.2">
      <c r="A540" s="20" t="s">
        <v>112</v>
      </c>
      <c r="B540" s="20"/>
      <c r="C540" s="19">
        <v>4</v>
      </c>
      <c r="D540" s="19" t="s">
        <v>48</v>
      </c>
      <c r="F540" s="21">
        <v>2018</v>
      </c>
      <c r="G540" s="23">
        <v>200000</v>
      </c>
      <c r="H540" s="22"/>
      <c r="J540" s="18">
        <v>25</v>
      </c>
      <c r="K540" s="18">
        <v>25</v>
      </c>
      <c r="L540" s="19">
        <f t="shared" ref="L540:L543" si="27">F540+J540</f>
        <v>2043</v>
      </c>
      <c r="M540" s="23">
        <v>0</v>
      </c>
      <c r="N540" s="23">
        <v>0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23">
        <v>0</v>
      </c>
      <c r="U540" s="23">
        <v>0</v>
      </c>
      <c r="V540" s="23">
        <v>0</v>
      </c>
      <c r="W540" s="23">
        <v>0</v>
      </c>
      <c r="X540" s="23">
        <v>0</v>
      </c>
      <c r="Y540" s="23">
        <v>0</v>
      </c>
      <c r="Z540" s="23">
        <v>0</v>
      </c>
      <c r="AA540" s="23">
        <v>0</v>
      </c>
      <c r="AB540" s="23">
        <v>0</v>
      </c>
      <c r="AC540" s="23">
        <v>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>
        <v>0</v>
      </c>
      <c r="AJ540" s="23">
        <v>0</v>
      </c>
      <c r="AK540" s="23">
        <f>G540*1.25</f>
        <v>250000</v>
      </c>
      <c r="AL540" s="23">
        <v>0</v>
      </c>
      <c r="AM540" s="23">
        <v>0</v>
      </c>
      <c r="AN540" s="23">
        <v>0</v>
      </c>
      <c r="AO540" s="23">
        <v>0</v>
      </c>
      <c r="AP540" s="23">
        <v>0</v>
      </c>
    </row>
    <row r="541" spans="1:42" s="19" customFormat="1" x14ac:dyDescent="0.2">
      <c r="A541" s="20" t="s">
        <v>112</v>
      </c>
      <c r="B541" s="20"/>
      <c r="C541" s="19">
        <v>5</v>
      </c>
      <c r="D541" s="19" t="s">
        <v>49</v>
      </c>
      <c r="E541" s="19" t="s">
        <v>1</v>
      </c>
      <c r="F541" s="21">
        <v>2018</v>
      </c>
      <c r="G541" s="23">
        <v>60000</v>
      </c>
      <c r="H541" s="22">
        <v>4</v>
      </c>
      <c r="I541" s="19" t="s">
        <v>1</v>
      </c>
      <c r="J541" s="18">
        <v>40</v>
      </c>
      <c r="K541" s="18">
        <v>15</v>
      </c>
      <c r="L541" s="19">
        <f t="shared" si="27"/>
        <v>2058</v>
      </c>
      <c r="M541" s="23">
        <v>0</v>
      </c>
      <c r="N541" s="23">
        <v>0</v>
      </c>
      <c r="O541" s="23"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v>0</v>
      </c>
      <c r="V541" s="23">
        <v>0</v>
      </c>
      <c r="W541" s="23">
        <v>0</v>
      </c>
      <c r="X541" s="23">
        <v>0</v>
      </c>
      <c r="Y541" s="23">
        <v>0</v>
      </c>
      <c r="Z541" s="23">
        <v>0</v>
      </c>
      <c r="AA541" s="23">
        <v>0</v>
      </c>
      <c r="AB541" s="23">
        <v>0</v>
      </c>
      <c r="AC541" s="23">
        <v>0</v>
      </c>
      <c r="AD541" s="23">
        <v>0</v>
      </c>
      <c r="AE541" s="23">
        <v>0</v>
      </c>
      <c r="AF541" s="23">
        <v>0</v>
      </c>
      <c r="AG541" s="23">
        <v>0</v>
      </c>
      <c r="AH541" s="23">
        <v>0</v>
      </c>
      <c r="AI541" s="23">
        <v>0</v>
      </c>
      <c r="AJ541" s="23">
        <v>0</v>
      </c>
      <c r="AK541" s="23">
        <v>0</v>
      </c>
      <c r="AL541" s="23">
        <v>0</v>
      </c>
      <c r="AM541" s="23">
        <v>0</v>
      </c>
      <c r="AN541" s="23">
        <v>0</v>
      </c>
      <c r="AO541" s="23">
        <v>0</v>
      </c>
      <c r="AP541" s="23">
        <v>0</v>
      </c>
    </row>
    <row r="542" spans="1:42" s="19" customFormat="1" x14ac:dyDescent="0.2">
      <c r="A542" s="20" t="s">
        <v>112</v>
      </c>
      <c r="B542" s="20"/>
      <c r="C542" s="19">
        <v>6</v>
      </c>
      <c r="D542" s="19" t="s">
        <v>50</v>
      </c>
      <c r="F542" s="19">
        <v>2018</v>
      </c>
      <c r="G542" s="23">
        <v>5000</v>
      </c>
      <c r="H542" s="22">
        <v>1</v>
      </c>
      <c r="I542" s="19" t="s">
        <v>170</v>
      </c>
      <c r="J542" s="18">
        <v>20</v>
      </c>
      <c r="K542" s="18">
        <v>20</v>
      </c>
      <c r="L542" s="19">
        <f t="shared" si="27"/>
        <v>2038</v>
      </c>
      <c r="M542" s="23">
        <v>0</v>
      </c>
      <c r="N542" s="23">
        <v>0</v>
      </c>
      <c r="O542" s="23">
        <v>0</v>
      </c>
      <c r="P542" s="23">
        <v>0</v>
      </c>
      <c r="Q542" s="23">
        <v>0</v>
      </c>
      <c r="R542" s="23">
        <v>0</v>
      </c>
      <c r="S542" s="23">
        <v>0</v>
      </c>
      <c r="T542" s="23">
        <v>0</v>
      </c>
      <c r="U542" s="23">
        <v>0</v>
      </c>
      <c r="V542" s="23">
        <v>0</v>
      </c>
      <c r="W542" s="23">
        <v>0</v>
      </c>
      <c r="X542" s="23">
        <v>0</v>
      </c>
      <c r="Y542" s="23">
        <v>0</v>
      </c>
      <c r="Z542" s="23">
        <v>0</v>
      </c>
      <c r="AA542" s="23">
        <v>0</v>
      </c>
      <c r="AB542" s="23">
        <v>0</v>
      </c>
      <c r="AC542" s="23">
        <v>0</v>
      </c>
      <c r="AD542" s="23">
        <v>0</v>
      </c>
      <c r="AE542" s="23">
        <v>0</v>
      </c>
      <c r="AF542" s="23">
        <f>G542*1.25</f>
        <v>6250</v>
      </c>
      <c r="AG542" s="23">
        <v>0</v>
      </c>
      <c r="AH542" s="23">
        <v>0</v>
      </c>
      <c r="AI542" s="23">
        <v>0</v>
      </c>
      <c r="AJ542" s="23">
        <v>0</v>
      </c>
      <c r="AK542" s="23">
        <v>0</v>
      </c>
      <c r="AL542" s="23">
        <v>0</v>
      </c>
      <c r="AM542" s="23">
        <v>0</v>
      </c>
      <c r="AN542" s="23">
        <v>0</v>
      </c>
      <c r="AO542" s="23">
        <v>0</v>
      </c>
      <c r="AP542" s="23">
        <v>0</v>
      </c>
    </row>
    <row r="543" spans="1:42" s="19" customFormat="1" x14ac:dyDescent="0.2">
      <c r="A543" s="20" t="s">
        <v>112</v>
      </c>
      <c r="B543" s="20"/>
      <c r="C543" s="19">
        <v>7</v>
      </c>
      <c r="D543" s="19" t="s">
        <v>51</v>
      </c>
      <c r="F543" s="21">
        <v>2018</v>
      </c>
      <c r="G543" s="23">
        <v>15000</v>
      </c>
      <c r="H543" s="22"/>
      <c r="J543" s="18">
        <v>30</v>
      </c>
      <c r="K543" s="18">
        <v>30</v>
      </c>
      <c r="L543" s="19">
        <f t="shared" si="27"/>
        <v>2048</v>
      </c>
      <c r="M543" s="23">
        <v>0</v>
      </c>
      <c r="N543" s="23">
        <v>0</v>
      </c>
      <c r="O543" s="23">
        <v>0</v>
      </c>
      <c r="P543" s="23">
        <v>0</v>
      </c>
      <c r="Q543" s="23">
        <v>0</v>
      </c>
      <c r="R543" s="23">
        <v>0</v>
      </c>
      <c r="S543" s="23">
        <v>0</v>
      </c>
      <c r="T543" s="23">
        <v>0</v>
      </c>
      <c r="U543" s="23">
        <v>0</v>
      </c>
      <c r="V543" s="23">
        <v>0</v>
      </c>
      <c r="W543" s="23">
        <v>0</v>
      </c>
      <c r="X543" s="23">
        <v>0</v>
      </c>
      <c r="Y543" s="23">
        <v>0</v>
      </c>
      <c r="Z543" s="23">
        <v>0</v>
      </c>
      <c r="AA543" s="23">
        <v>0</v>
      </c>
      <c r="AB543" s="23">
        <v>0</v>
      </c>
      <c r="AC543" s="23">
        <v>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>
        <v>0</v>
      </c>
      <c r="AJ543" s="23">
        <v>0</v>
      </c>
      <c r="AK543" s="23">
        <v>0</v>
      </c>
      <c r="AL543" s="23">
        <v>0</v>
      </c>
      <c r="AM543" s="23">
        <v>0</v>
      </c>
      <c r="AN543" s="23">
        <v>0</v>
      </c>
      <c r="AO543" s="23">
        <v>0</v>
      </c>
      <c r="AP543" s="23">
        <f>G543*1.25</f>
        <v>18750</v>
      </c>
    </row>
    <row r="544" spans="1:42" s="19" customFormat="1" x14ac:dyDescent="0.2">
      <c r="A544" s="20" t="s">
        <v>112</v>
      </c>
      <c r="B544" s="20"/>
      <c r="C544" s="19">
        <v>8</v>
      </c>
      <c r="D544" s="19" t="s">
        <v>52</v>
      </c>
      <c r="F544" s="21" t="s">
        <v>146</v>
      </c>
      <c r="G544" s="21" t="s">
        <v>146</v>
      </c>
      <c r="H544" s="22"/>
      <c r="J544" s="18">
        <v>30</v>
      </c>
      <c r="K544" s="18">
        <v>30</v>
      </c>
      <c r="L544" s="19">
        <v>0</v>
      </c>
      <c r="M544" s="23">
        <v>0</v>
      </c>
      <c r="N544" s="23">
        <v>0</v>
      </c>
      <c r="O544" s="23">
        <v>0</v>
      </c>
      <c r="P544" s="23">
        <v>0</v>
      </c>
      <c r="Q544" s="23">
        <v>0</v>
      </c>
      <c r="R544" s="23">
        <v>0</v>
      </c>
      <c r="S544" s="23">
        <v>0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0</v>
      </c>
      <c r="Z544" s="23">
        <v>0</v>
      </c>
      <c r="AA544" s="23">
        <v>0</v>
      </c>
      <c r="AB544" s="23">
        <v>0</v>
      </c>
      <c r="AC544" s="23">
        <v>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>
        <v>0</v>
      </c>
      <c r="AJ544" s="23">
        <v>0</v>
      </c>
      <c r="AK544" s="23">
        <v>0</v>
      </c>
      <c r="AL544" s="23">
        <v>0</v>
      </c>
      <c r="AM544" s="23">
        <v>0</v>
      </c>
      <c r="AN544" s="23">
        <v>0</v>
      </c>
      <c r="AO544" s="23">
        <v>0</v>
      </c>
      <c r="AP544" s="23">
        <v>0</v>
      </c>
    </row>
    <row r="545" spans="1:42" s="19" customFormat="1" ht="15" x14ac:dyDescent="0.25">
      <c r="A545" s="20" t="s">
        <v>112</v>
      </c>
      <c r="B545" s="20"/>
      <c r="C545" s="24"/>
      <c r="D545" s="13" t="s">
        <v>112</v>
      </c>
      <c r="E545" s="24"/>
      <c r="F545" s="24"/>
      <c r="G545" s="25"/>
      <c r="H545" s="26"/>
      <c r="I545" s="24"/>
      <c r="J545" s="36"/>
      <c r="K545" s="36"/>
      <c r="L545" s="24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4"/>
      <c r="AN545" s="24"/>
      <c r="AO545" s="24"/>
      <c r="AP545" s="24"/>
    </row>
    <row r="546" spans="1:42" s="1" customFormat="1" x14ac:dyDescent="0.2">
      <c r="A546" s="13" t="s">
        <v>112</v>
      </c>
      <c r="B546" s="20"/>
      <c r="C546" s="1">
        <v>1</v>
      </c>
      <c r="D546" s="1" t="s">
        <v>46</v>
      </c>
      <c r="F546" s="17" t="s">
        <v>146</v>
      </c>
      <c r="G546" s="17" t="s">
        <v>146</v>
      </c>
      <c r="H546" s="9"/>
      <c r="J546">
        <v>25</v>
      </c>
      <c r="K546">
        <v>25</v>
      </c>
      <c r="L546" s="1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>
        <v>0</v>
      </c>
      <c r="AM546" s="2">
        <v>0</v>
      </c>
      <c r="AN546" s="2">
        <v>0</v>
      </c>
      <c r="AO546" s="2">
        <v>0</v>
      </c>
      <c r="AP546" s="2">
        <v>0</v>
      </c>
    </row>
    <row r="547" spans="1:42" s="1" customFormat="1" x14ac:dyDescent="0.2">
      <c r="A547" s="13" t="s">
        <v>112</v>
      </c>
      <c r="B547" s="20"/>
      <c r="C547" s="1">
        <v>2</v>
      </c>
      <c r="D547" s="1" t="s">
        <v>47</v>
      </c>
      <c r="F547" s="17" t="s">
        <v>146</v>
      </c>
      <c r="G547" s="17" t="s">
        <v>146</v>
      </c>
      <c r="H547" s="9"/>
      <c r="J547">
        <v>20</v>
      </c>
      <c r="K547">
        <v>20</v>
      </c>
      <c r="L547" s="1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0</v>
      </c>
    </row>
    <row r="548" spans="1:42" s="1" customFormat="1" x14ac:dyDescent="0.2">
      <c r="A548" s="13" t="s">
        <v>112</v>
      </c>
      <c r="B548" s="20"/>
      <c r="C548" s="1">
        <v>3</v>
      </c>
      <c r="D548" s="1" t="s">
        <v>100</v>
      </c>
      <c r="F548" s="1">
        <v>2003</v>
      </c>
      <c r="G548" s="2">
        <v>100000</v>
      </c>
      <c r="H548" s="9">
        <v>1</v>
      </c>
      <c r="I548" s="1" t="s">
        <v>170</v>
      </c>
      <c r="J548">
        <v>15</v>
      </c>
      <c r="K548">
        <v>15</v>
      </c>
      <c r="L548" s="1">
        <f>F548+J548</f>
        <v>2018</v>
      </c>
      <c r="M548" s="2">
        <f>G548*1.25</f>
        <v>125000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2">
        <f>M548*1.25</f>
        <v>156250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</row>
    <row r="549" spans="1:42" s="1" customFormat="1" x14ac:dyDescent="0.2">
      <c r="A549" s="13" t="s">
        <v>112</v>
      </c>
      <c r="B549" s="20"/>
      <c r="C549" s="1">
        <v>4</v>
      </c>
      <c r="D549" s="1" t="s">
        <v>48</v>
      </c>
      <c r="F549" s="17" t="s">
        <v>146</v>
      </c>
      <c r="G549" s="17" t="s">
        <v>146</v>
      </c>
      <c r="H549" s="9"/>
      <c r="J549">
        <v>25</v>
      </c>
      <c r="K549">
        <v>25</v>
      </c>
      <c r="L549" s="1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0</v>
      </c>
    </row>
    <row r="550" spans="1:42" s="1" customFormat="1" x14ac:dyDescent="0.2">
      <c r="A550" s="13" t="s">
        <v>112</v>
      </c>
      <c r="B550" s="20"/>
      <c r="C550" s="1">
        <v>5</v>
      </c>
      <c r="D550" s="1" t="s">
        <v>49</v>
      </c>
      <c r="E550" s="1" t="s">
        <v>1</v>
      </c>
      <c r="F550" s="17" t="s">
        <v>146</v>
      </c>
      <c r="G550" s="17" t="s">
        <v>146</v>
      </c>
      <c r="H550" s="9" t="s">
        <v>1</v>
      </c>
      <c r="I550" s="1" t="s">
        <v>1</v>
      </c>
      <c r="J550">
        <v>15</v>
      </c>
      <c r="K550">
        <v>15</v>
      </c>
      <c r="L550" s="1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0</v>
      </c>
    </row>
    <row r="551" spans="1:42" s="1" customFormat="1" x14ac:dyDescent="0.2">
      <c r="A551" s="13" t="s">
        <v>112</v>
      </c>
      <c r="B551" s="20"/>
      <c r="C551" s="1">
        <v>6</v>
      </c>
      <c r="D551" s="1" t="s">
        <v>50</v>
      </c>
      <c r="F551" s="1">
        <v>1983</v>
      </c>
      <c r="G551" s="2">
        <v>250</v>
      </c>
      <c r="H551" s="9">
        <v>1</v>
      </c>
      <c r="I551" s="1" t="s">
        <v>170</v>
      </c>
      <c r="J551">
        <v>20</v>
      </c>
      <c r="K551">
        <v>20</v>
      </c>
      <c r="L551" s="1">
        <f>F551+J551</f>
        <v>2003</v>
      </c>
      <c r="M551" s="2">
        <f>G551*1.25</f>
        <v>312.5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f>M551*1.25</f>
        <v>390.625</v>
      </c>
      <c r="AH551" s="2">
        <v>0</v>
      </c>
      <c r="AI551" s="2">
        <v>0</v>
      </c>
      <c r="AJ551" s="2">
        <v>0</v>
      </c>
      <c r="AK551" s="2">
        <f>Q551*1.25</f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</row>
    <row r="552" spans="1:42" s="1" customFormat="1" x14ac:dyDescent="0.2">
      <c r="A552" s="13" t="s">
        <v>112</v>
      </c>
      <c r="B552" s="20"/>
      <c r="C552" s="1">
        <v>7</v>
      </c>
      <c r="D552" s="1" t="s">
        <v>51</v>
      </c>
      <c r="F552" s="17" t="s">
        <v>146</v>
      </c>
      <c r="G552" s="17" t="s">
        <v>146</v>
      </c>
      <c r="H552" s="9"/>
      <c r="J552">
        <v>30</v>
      </c>
      <c r="K552">
        <v>30</v>
      </c>
      <c r="L552" s="1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</row>
    <row r="553" spans="1:42" s="1" customFormat="1" x14ac:dyDescent="0.2">
      <c r="A553" s="13" t="s">
        <v>112</v>
      </c>
      <c r="B553" s="20"/>
      <c r="C553" s="1">
        <v>8</v>
      </c>
      <c r="D553" s="1" t="s">
        <v>52</v>
      </c>
      <c r="F553" s="17" t="s">
        <v>146</v>
      </c>
      <c r="G553" s="17" t="s">
        <v>146</v>
      </c>
      <c r="H553" s="9"/>
      <c r="J553">
        <v>30</v>
      </c>
      <c r="K553">
        <v>30</v>
      </c>
      <c r="L553" s="1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0</v>
      </c>
    </row>
    <row r="554" spans="1:42" s="19" customFormat="1" ht="15" x14ac:dyDescent="0.25">
      <c r="A554" s="20" t="s">
        <v>117</v>
      </c>
      <c r="B554" s="20"/>
      <c r="C554" s="24"/>
      <c r="D554" s="13" t="s">
        <v>117</v>
      </c>
      <c r="E554" s="24"/>
      <c r="F554" s="24"/>
      <c r="G554" s="25"/>
      <c r="H554" s="26"/>
      <c r="I554" s="24"/>
      <c r="J554" s="36"/>
      <c r="K554" s="36"/>
      <c r="L554" s="24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4"/>
      <c r="AN554" s="24"/>
      <c r="AO554" s="24"/>
      <c r="AP554" s="24"/>
    </row>
    <row r="555" spans="1:42" s="1" customFormat="1" x14ac:dyDescent="0.2">
      <c r="A555" s="13" t="s">
        <v>117</v>
      </c>
      <c r="B555" s="20"/>
      <c r="C555" s="1">
        <v>1</v>
      </c>
      <c r="D555" s="1" t="s">
        <v>46</v>
      </c>
      <c r="F555" s="17" t="s">
        <v>146</v>
      </c>
      <c r="G555" s="17" t="s">
        <v>146</v>
      </c>
      <c r="H555" s="9"/>
      <c r="J555">
        <v>25</v>
      </c>
      <c r="K555">
        <v>25</v>
      </c>
      <c r="L555" s="1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>
        <v>0</v>
      </c>
      <c r="AM555" s="2">
        <v>0</v>
      </c>
      <c r="AN555" s="2">
        <v>0</v>
      </c>
      <c r="AO555" s="2">
        <v>0</v>
      </c>
      <c r="AP555" s="2">
        <v>0</v>
      </c>
    </row>
    <row r="556" spans="1:42" s="1" customFormat="1" x14ac:dyDescent="0.2">
      <c r="A556" s="13" t="s">
        <v>117</v>
      </c>
      <c r="B556" s="20"/>
      <c r="C556" s="1">
        <v>2</v>
      </c>
      <c r="D556" s="1" t="s">
        <v>47</v>
      </c>
      <c r="F556" s="17" t="s">
        <v>146</v>
      </c>
      <c r="G556" s="17" t="s">
        <v>146</v>
      </c>
      <c r="H556" s="9"/>
      <c r="J556">
        <v>20</v>
      </c>
      <c r="K556">
        <v>20</v>
      </c>
      <c r="L556" s="1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2">
        <v>0</v>
      </c>
      <c r="AO556" s="2">
        <v>0</v>
      </c>
      <c r="AP556" s="2">
        <v>0</v>
      </c>
    </row>
    <row r="557" spans="1:42" s="1" customFormat="1" x14ac:dyDescent="0.2">
      <c r="A557" s="13" t="s">
        <v>117</v>
      </c>
      <c r="B557" s="20"/>
      <c r="C557" s="1">
        <v>3</v>
      </c>
      <c r="D557" s="1" t="s">
        <v>100</v>
      </c>
      <c r="F557" s="19">
        <v>2018</v>
      </c>
      <c r="G557" s="23">
        <v>140000</v>
      </c>
      <c r="H557" s="9">
        <v>1</v>
      </c>
      <c r="I557" s="1" t="s">
        <v>170</v>
      </c>
      <c r="J557">
        <v>15</v>
      </c>
      <c r="K557">
        <v>15</v>
      </c>
      <c r="L557" s="1">
        <f>F557+J557</f>
        <v>2033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f>G557*1.25</f>
        <v>175000</v>
      </c>
      <c r="AB557" s="2">
        <v>0</v>
      </c>
      <c r="AC557" s="2">
        <v>0</v>
      </c>
      <c r="AD557" s="2">
        <v>0</v>
      </c>
      <c r="AE557" s="2">
        <v>0</v>
      </c>
      <c r="AF557" s="2">
        <v>0</v>
      </c>
      <c r="AG557" s="2">
        <f>R557*1.25</f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f>AA557*1.25</f>
        <v>218750</v>
      </c>
    </row>
    <row r="558" spans="1:42" s="1" customFormat="1" x14ac:dyDescent="0.2">
      <c r="A558" s="13" t="s">
        <v>117</v>
      </c>
      <c r="B558" s="20"/>
      <c r="C558" s="1">
        <v>4</v>
      </c>
      <c r="D558" s="1" t="s">
        <v>48</v>
      </c>
      <c r="F558" s="17" t="s">
        <v>146</v>
      </c>
      <c r="G558" s="17" t="s">
        <v>146</v>
      </c>
      <c r="H558" s="9"/>
      <c r="J558">
        <v>25</v>
      </c>
      <c r="K558">
        <v>25</v>
      </c>
      <c r="L558" s="1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2">
        <v>0</v>
      </c>
      <c r="AO558" s="2">
        <v>0</v>
      </c>
      <c r="AP558" s="2">
        <v>0</v>
      </c>
    </row>
    <row r="559" spans="1:42" s="1" customFormat="1" x14ac:dyDescent="0.2">
      <c r="A559" s="13" t="s">
        <v>117</v>
      </c>
      <c r="B559" s="20"/>
      <c r="C559" s="1">
        <v>5</v>
      </c>
      <c r="D559" s="1" t="s">
        <v>49</v>
      </c>
      <c r="E559" s="1" t="s">
        <v>1</v>
      </c>
      <c r="F559" s="17" t="s">
        <v>146</v>
      </c>
      <c r="G559" s="17" t="s">
        <v>146</v>
      </c>
      <c r="H559" s="9" t="s">
        <v>1</v>
      </c>
      <c r="I559" s="1" t="s">
        <v>1</v>
      </c>
      <c r="J559">
        <v>15</v>
      </c>
      <c r="K559">
        <v>15</v>
      </c>
      <c r="L559" s="1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0</v>
      </c>
    </row>
    <row r="560" spans="1:42" s="1" customFormat="1" x14ac:dyDescent="0.2">
      <c r="A560" s="13" t="s">
        <v>117</v>
      </c>
      <c r="B560" s="20"/>
      <c r="C560" s="1">
        <v>6</v>
      </c>
      <c r="D560" s="1" t="s">
        <v>50</v>
      </c>
      <c r="F560" s="1">
        <v>1999</v>
      </c>
      <c r="G560" s="2">
        <v>250</v>
      </c>
      <c r="H560" s="9">
        <v>1</v>
      </c>
      <c r="I560" s="1" t="s">
        <v>170</v>
      </c>
      <c r="J560">
        <v>20</v>
      </c>
      <c r="K560">
        <v>20</v>
      </c>
      <c r="L560" s="1">
        <f>F560+J560</f>
        <v>2019</v>
      </c>
      <c r="M560" s="2">
        <f>G560*1.25</f>
        <v>312.5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f>M560*1.25</f>
        <v>390.625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0</v>
      </c>
    </row>
    <row r="561" spans="1:42" s="1" customFormat="1" x14ac:dyDescent="0.2">
      <c r="A561" s="13" t="s">
        <v>117</v>
      </c>
      <c r="B561" s="20"/>
      <c r="C561" s="1">
        <v>7</v>
      </c>
      <c r="D561" s="1" t="s">
        <v>51</v>
      </c>
      <c r="F561" s="17" t="s">
        <v>146</v>
      </c>
      <c r="G561" s="17" t="s">
        <v>146</v>
      </c>
      <c r="H561" s="9"/>
      <c r="J561">
        <v>30</v>
      </c>
      <c r="K561">
        <v>30</v>
      </c>
      <c r="L561" s="1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0</v>
      </c>
    </row>
    <row r="562" spans="1:42" s="1" customFormat="1" x14ac:dyDescent="0.2">
      <c r="A562" s="13" t="s">
        <v>117</v>
      </c>
      <c r="B562" s="20"/>
      <c r="C562" s="1">
        <v>8</v>
      </c>
      <c r="D562" s="1" t="s">
        <v>52</v>
      </c>
      <c r="F562" s="17" t="s">
        <v>146</v>
      </c>
      <c r="G562" s="17" t="s">
        <v>146</v>
      </c>
      <c r="H562" s="9"/>
      <c r="J562">
        <v>30</v>
      </c>
      <c r="K562">
        <v>30</v>
      </c>
      <c r="L562" s="1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0</v>
      </c>
    </row>
    <row r="563" spans="1:42" s="19" customFormat="1" x14ac:dyDescent="0.2">
      <c r="A563" s="20" t="s">
        <v>24</v>
      </c>
      <c r="B563" s="20"/>
      <c r="C563" s="27"/>
      <c r="D563" s="12" t="s">
        <v>24</v>
      </c>
      <c r="E563" s="27"/>
      <c r="F563" s="27"/>
      <c r="G563" s="28"/>
      <c r="H563" s="29"/>
      <c r="I563" s="27"/>
      <c r="J563" s="37"/>
      <c r="K563" s="37"/>
      <c r="L563" s="27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7"/>
      <c r="AP563" s="27"/>
    </row>
    <row r="564" spans="1:42" s="1" customFormat="1" x14ac:dyDescent="0.2">
      <c r="A564" s="12" t="s">
        <v>24</v>
      </c>
      <c r="B564" s="20"/>
      <c r="C564" s="1">
        <v>1</v>
      </c>
      <c r="D564" s="1" t="s">
        <v>31</v>
      </c>
      <c r="E564" s="1" t="s">
        <v>1</v>
      </c>
      <c r="F564" s="1">
        <v>1995</v>
      </c>
      <c r="G564" s="2">
        <v>35000</v>
      </c>
      <c r="H564" s="9">
        <v>1</v>
      </c>
      <c r="I564" s="1" t="s">
        <v>170</v>
      </c>
      <c r="J564">
        <v>25</v>
      </c>
      <c r="K564">
        <v>25</v>
      </c>
      <c r="L564" s="1">
        <f>F564+J564</f>
        <v>2020</v>
      </c>
      <c r="M564" s="2">
        <v>0</v>
      </c>
      <c r="N564" s="23">
        <f>G564*1.25</f>
        <v>43750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>
        <v>0</v>
      </c>
      <c r="AM564" s="2">
        <f>N564*1.25</f>
        <v>54687.5</v>
      </c>
      <c r="AN564" s="2">
        <v>0</v>
      </c>
      <c r="AO564" s="2">
        <v>0</v>
      </c>
      <c r="AP564" s="2">
        <v>0</v>
      </c>
    </row>
    <row r="565" spans="1:42" s="1" customFormat="1" x14ac:dyDescent="0.2">
      <c r="A565" s="12" t="s">
        <v>24</v>
      </c>
      <c r="B565" s="20"/>
      <c r="C565" s="1">
        <v>2</v>
      </c>
      <c r="D565" s="1" t="s">
        <v>32</v>
      </c>
      <c r="E565" s="1" t="s">
        <v>1</v>
      </c>
      <c r="F565" s="1">
        <v>1985</v>
      </c>
      <c r="G565" s="2">
        <v>30000</v>
      </c>
      <c r="H565" s="9">
        <v>1</v>
      </c>
      <c r="I565" s="1" t="s">
        <v>170</v>
      </c>
      <c r="J565">
        <v>55</v>
      </c>
      <c r="K565">
        <v>55</v>
      </c>
      <c r="L565" s="1">
        <f>F565+J565</f>
        <v>2040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f>G565*1.25</f>
        <v>37500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0</v>
      </c>
    </row>
    <row r="566" spans="1:42" s="1" customFormat="1" x14ac:dyDescent="0.2">
      <c r="A566" s="12" t="s">
        <v>24</v>
      </c>
      <c r="B566" s="20"/>
      <c r="C566" s="1">
        <v>3</v>
      </c>
      <c r="D566" s="1" t="s">
        <v>33</v>
      </c>
      <c r="F566" s="1">
        <v>2014</v>
      </c>
      <c r="G566" s="2">
        <v>50000</v>
      </c>
      <c r="H566" s="9">
        <v>1</v>
      </c>
      <c r="I566" s="1" t="s">
        <v>170</v>
      </c>
      <c r="J566">
        <v>20</v>
      </c>
      <c r="K566">
        <v>20</v>
      </c>
      <c r="L566" s="1">
        <f>F566+J566</f>
        <v>2034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2">
        <f>G566*1.25</f>
        <v>62500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</row>
    <row r="567" spans="1:42" s="1" customFormat="1" x14ac:dyDescent="0.2">
      <c r="A567" s="12" t="s">
        <v>24</v>
      </c>
      <c r="B567" s="20"/>
      <c r="C567" s="1">
        <v>4</v>
      </c>
      <c r="D567" s="1" t="s">
        <v>39</v>
      </c>
      <c r="F567" s="17" t="s">
        <v>146</v>
      </c>
      <c r="G567" s="17" t="s">
        <v>146</v>
      </c>
      <c r="H567" s="9"/>
      <c r="J567">
        <v>15</v>
      </c>
      <c r="K567">
        <v>15</v>
      </c>
      <c r="L567" s="1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0</v>
      </c>
    </row>
    <row r="568" spans="1:42" s="1" customFormat="1" x14ac:dyDescent="0.2">
      <c r="A568" s="12" t="s">
        <v>24</v>
      </c>
      <c r="B568" s="20"/>
      <c r="C568" s="1">
        <v>5</v>
      </c>
      <c r="D568" s="1" t="s">
        <v>166</v>
      </c>
      <c r="F568" s="1">
        <v>1995</v>
      </c>
      <c r="G568" s="2">
        <v>5000</v>
      </c>
      <c r="H568" s="9">
        <v>1</v>
      </c>
      <c r="I568" s="1" t="s">
        <v>170</v>
      </c>
      <c r="J568">
        <v>25</v>
      </c>
      <c r="K568">
        <v>25</v>
      </c>
      <c r="L568" s="1">
        <f>F568+J568</f>
        <v>2020</v>
      </c>
      <c r="M568" s="2">
        <v>0</v>
      </c>
      <c r="N568" s="2">
        <f>G568*1.25</f>
        <v>6250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f>N568*1.25</f>
        <v>7812.5</v>
      </c>
      <c r="AN568" s="2">
        <v>0</v>
      </c>
      <c r="AO568" s="2">
        <v>0</v>
      </c>
      <c r="AP568" s="2">
        <v>0</v>
      </c>
    </row>
    <row r="569" spans="1:42" s="1" customFormat="1" x14ac:dyDescent="0.2">
      <c r="A569" s="12" t="s">
        <v>24</v>
      </c>
      <c r="B569" s="20"/>
      <c r="C569" s="1">
        <v>6</v>
      </c>
      <c r="D569" s="1" t="s">
        <v>43</v>
      </c>
      <c r="F569" s="1">
        <v>1995</v>
      </c>
      <c r="G569" s="2">
        <v>5000</v>
      </c>
      <c r="H569" s="9">
        <v>1</v>
      </c>
      <c r="I569" s="1" t="s">
        <v>170</v>
      </c>
      <c r="J569">
        <v>25</v>
      </c>
      <c r="K569">
        <v>25</v>
      </c>
      <c r="L569" s="1">
        <f>F569+J569</f>
        <v>2020</v>
      </c>
      <c r="M569" s="2">
        <v>0</v>
      </c>
      <c r="N569" s="2">
        <f>G569*1.25</f>
        <v>6250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f>N569*1.25</f>
        <v>7812.5</v>
      </c>
      <c r="AN569" s="2">
        <v>0</v>
      </c>
      <c r="AO569" s="2">
        <v>0</v>
      </c>
      <c r="AP569" s="2">
        <v>0</v>
      </c>
    </row>
    <row r="570" spans="1:42" s="1" customFormat="1" x14ac:dyDescent="0.2">
      <c r="A570" s="12" t="s">
        <v>24</v>
      </c>
      <c r="B570" s="20"/>
      <c r="C570" s="1">
        <v>7</v>
      </c>
      <c r="D570" s="1" t="s">
        <v>44</v>
      </c>
      <c r="F570" s="17" t="s">
        <v>146</v>
      </c>
      <c r="G570" s="17" t="s">
        <v>146</v>
      </c>
      <c r="H570" s="9"/>
      <c r="J570">
        <v>20</v>
      </c>
      <c r="K570">
        <v>20</v>
      </c>
      <c r="L570" s="1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</row>
    <row r="571" spans="1:42" s="1" customFormat="1" x14ac:dyDescent="0.2">
      <c r="A571" s="12" t="s">
        <v>24</v>
      </c>
      <c r="B571" s="20"/>
      <c r="C571" s="1">
        <v>8</v>
      </c>
      <c r="D571" s="1" t="s">
        <v>45</v>
      </c>
      <c r="F571" s="17" t="s">
        <v>146</v>
      </c>
      <c r="G571" s="17" t="s">
        <v>146</v>
      </c>
      <c r="H571" s="9"/>
      <c r="J571">
        <v>20</v>
      </c>
      <c r="K571">
        <v>20</v>
      </c>
      <c r="L571" s="1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0</v>
      </c>
    </row>
    <row r="572" spans="1:42" s="1" customFormat="1" x14ac:dyDescent="0.2">
      <c r="A572" s="12" t="s">
        <v>24</v>
      </c>
      <c r="B572" s="20"/>
      <c r="C572" s="1">
        <v>9</v>
      </c>
      <c r="D572" s="1" t="s">
        <v>36</v>
      </c>
      <c r="F572" s="17" t="s">
        <v>146</v>
      </c>
      <c r="G572" s="17" t="s">
        <v>146</v>
      </c>
      <c r="H572" s="9"/>
      <c r="J572">
        <v>50</v>
      </c>
      <c r="K572">
        <v>50</v>
      </c>
      <c r="L572" s="1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>
        <v>0</v>
      </c>
      <c r="AM572" s="2">
        <v>0</v>
      </c>
      <c r="AN572" s="2">
        <v>0</v>
      </c>
      <c r="AO572" s="2">
        <v>0</v>
      </c>
      <c r="AP572" s="2">
        <v>0</v>
      </c>
    </row>
    <row r="573" spans="1:42" s="1" customFormat="1" x14ac:dyDescent="0.2">
      <c r="A573" s="12" t="s">
        <v>24</v>
      </c>
      <c r="B573" s="20"/>
      <c r="C573" s="1">
        <v>10</v>
      </c>
      <c r="D573" s="1" t="s">
        <v>40</v>
      </c>
      <c r="F573" s="17" t="s">
        <v>146</v>
      </c>
      <c r="G573" s="17" t="s">
        <v>146</v>
      </c>
      <c r="H573" s="9"/>
      <c r="J573">
        <v>30</v>
      </c>
      <c r="K573">
        <v>30</v>
      </c>
      <c r="L573" s="1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  <c r="AL573" s="2">
        <v>0</v>
      </c>
      <c r="AM573" s="2">
        <v>0</v>
      </c>
      <c r="AN573" s="2">
        <v>0</v>
      </c>
      <c r="AO573" s="2">
        <v>0</v>
      </c>
      <c r="AP573" s="2">
        <v>0</v>
      </c>
    </row>
    <row r="574" spans="1:42" s="1" customFormat="1" x14ac:dyDescent="0.2">
      <c r="A574" s="12" t="s">
        <v>24</v>
      </c>
      <c r="B574" s="20"/>
      <c r="C574" s="1">
        <v>11</v>
      </c>
      <c r="D574" s="1" t="s">
        <v>41</v>
      </c>
      <c r="F574" s="17" t="s">
        <v>146</v>
      </c>
      <c r="G574" s="17" t="s">
        <v>146</v>
      </c>
      <c r="H574" s="9"/>
      <c r="J574">
        <v>20</v>
      </c>
      <c r="K574">
        <v>20</v>
      </c>
      <c r="L574" s="1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0</v>
      </c>
    </row>
    <row r="575" spans="1:42" s="1" customFormat="1" x14ac:dyDescent="0.2">
      <c r="A575" s="12" t="s">
        <v>24</v>
      </c>
      <c r="B575" s="20"/>
      <c r="C575" s="1">
        <v>12</v>
      </c>
      <c r="D575" s="1" t="s">
        <v>42</v>
      </c>
      <c r="E575" s="1" t="s">
        <v>1</v>
      </c>
      <c r="F575" s="17" t="s">
        <v>146</v>
      </c>
      <c r="G575" s="17" t="s">
        <v>146</v>
      </c>
      <c r="H575" s="9" t="s">
        <v>1</v>
      </c>
      <c r="I575" s="1" t="s">
        <v>1</v>
      </c>
      <c r="J575">
        <v>5</v>
      </c>
      <c r="K575">
        <v>5</v>
      </c>
      <c r="L575" s="1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0</v>
      </c>
    </row>
    <row r="576" spans="1:42" s="1" customFormat="1" x14ac:dyDescent="0.2">
      <c r="A576" s="12" t="s">
        <v>24</v>
      </c>
      <c r="B576" s="20"/>
      <c r="C576" s="1">
        <v>13</v>
      </c>
      <c r="D576" s="1" t="s">
        <v>37</v>
      </c>
      <c r="F576" s="1">
        <v>2000</v>
      </c>
      <c r="G576" s="2">
        <v>500</v>
      </c>
      <c r="H576" s="9">
        <v>1</v>
      </c>
      <c r="I576" s="1" t="s">
        <v>170</v>
      </c>
      <c r="J576">
        <v>15</v>
      </c>
      <c r="K576">
        <v>15</v>
      </c>
      <c r="L576" s="1">
        <f>F576+J576</f>
        <v>2015</v>
      </c>
      <c r="M576" s="2">
        <f>G576*1.25</f>
        <v>625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f>Q576*1.25</f>
        <v>0</v>
      </c>
      <c r="AB576" s="2">
        <f>M576*1.25</f>
        <v>781.25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>
        <v>0</v>
      </c>
      <c r="AM576" s="2">
        <f>X576*1.25</f>
        <v>0</v>
      </c>
      <c r="AN576" s="2">
        <v>0</v>
      </c>
      <c r="AO576" s="2">
        <v>0</v>
      </c>
      <c r="AP576" s="2">
        <v>0</v>
      </c>
    </row>
    <row r="577" spans="1:42" s="1" customFormat="1" x14ac:dyDescent="0.2">
      <c r="A577" s="12" t="s">
        <v>24</v>
      </c>
      <c r="B577" s="20"/>
      <c r="C577" s="1">
        <v>14</v>
      </c>
      <c r="D577" s="1" t="s">
        <v>38</v>
      </c>
      <c r="F577" s="17" t="s">
        <v>146</v>
      </c>
      <c r="G577" s="17" t="s">
        <v>146</v>
      </c>
      <c r="H577" s="9"/>
      <c r="J577">
        <v>20</v>
      </c>
      <c r="K577">
        <v>20</v>
      </c>
      <c r="L577" s="1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</row>
    <row r="578" spans="1:42" s="1" customFormat="1" x14ac:dyDescent="0.2">
      <c r="A578" s="12" t="s">
        <v>24</v>
      </c>
      <c r="B578" s="20"/>
      <c r="C578" s="1">
        <v>15</v>
      </c>
      <c r="D578" s="1" t="s">
        <v>34</v>
      </c>
      <c r="F578" s="1">
        <v>2014</v>
      </c>
      <c r="G578" s="2">
        <v>7500</v>
      </c>
      <c r="H578" s="9">
        <v>1</v>
      </c>
      <c r="I578" s="1" t="s">
        <v>170</v>
      </c>
      <c r="J578">
        <v>12</v>
      </c>
      <c r="K578">
        <v>12</v>
      </c>
      <c r="L578" s="1">
        <f>F578+J578</f>
        <v>2026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f>G578*1.25</f>
        <v>9375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f>S578*1.25</f>
        <v>0</v>
      </c>
      <c r="AF578" s="2">
        <f>T578*1.25</f>
        <v>11718.75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</row>
    <row r="579" spans="1:42" s="1" customFormat="1" x14ac:dyDescent="0.2">
      <c r="A579" s="12" t="s">
        <v>24</v>
      </c>
      <c r="B579" s="20"/>
      <c r="C579" s="1">
        <v>16</v>
      </c>
      <c r="D579" s="1" t="s">
        <v>35</v>
      </c>
      <c r="F579" s="1">
        <v>2000</v>
      </c>
      <c r="G579" s="2">
        <v>3500</v>
      </c>
      <c r="H579" s="9">
        <v>1</v>
      </c>
      <c r="I579" s="1" t="s">
        <v>170</v>
      </c>
      <c r="J579">
        <v>25</v>
      </c>
      <c r="K579">
        <v>25</v>
      </c>
      <c r="L579" s="1">
        <f>F579+J579</f>
        <v>2025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f>G579*1.25</f>
        <v>4375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</row>
    <row r="580" spans="1:42" s="19" customFormat="1" ht="15" x14ac:dyDescent="0.25">
      <c r="A580" s="20" t="s">
        <v>113</v>
      </c>
      <c r="B580" s="20"/>
      <c r="C580" s="24"/>
      <c r="D580" s="13" t="s">
        <v>113</v>
      </c>
      <c r="E580" s="24"/>
      <c r="F580" s="24"/>
      <c r="G580" s="25"/>
      <c r="H580" s="26"/>
      <c r="I580" s="24"/>
      <c r="J580" s="36"/>
      <c r="K580" s="36"/>
      <c r="L580" s="24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4"/>
      <c r="AN580" s="24"/>
      <c r="AO580" s="24"/>
      <c r="AP580" s="24"/>
    </row>
    <row r="581" spans="1:42" s="1" customFormat="1" x14ac:dyDescent="0.2">
      <c r="A581" s="13" t="s">
        <v>113</v>
      </c>
      <c r="B581" s="20"/>
      <c r="C581" s="1">
        <v>1</v>
      </c>
      <c r="D581" s="1" t="s">
        <v>46</v>
      </c>
      <c r="F581" s="1">
        <v>2009</v>
      </c>
      <c r="G581" s="2">
        <v>10000</v>
      </c>
      <c r="H581" s="9">
        <v>1</v>
      </c>
      <c r="I581" s="1" t="s">
        <v>170</v>
      </c>
      <c r="J581">
        <v>25</v>
      </c>
      <c r="K581">
        <v>25</v>
      </c>
      <c r="L581" s="1">
        <f t="shared" ref="L581:L586" si="28">F581+J581</f>
        <v>2034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f>G581*1.25</f>
        <v>12500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>
        <v>0</v>
      </c>
      <c r="AM581" s="2">
        <v>0</v>
      </c>
      <c r="AN581" s="2">
        <v>0</v>
      </c>
      <c r="AO581" s="2">
        <v>0</v>
      </c>
      <c r="AP581" s="2">
        <v>0</v>
      </c>
    </row>
    <row r="582" spans="1:42" s="1" customFormat="1" x14ac:dyDescent="0.2">
      <c r="A582" s="13" t="s">
        <v>113</v>
      </c>
      <c r="B582" s="20"/>
      <c r="C582" s="1">
        <v>2</v>
      </c>
      <c r="D582" s="1" t="s">
        <v>47</v>
      </c>
      <c r="F582" s="1">
        <v>2000</v>
      </c>
      <c r="G582" s="2">
        <v>15000</v>
      </c>
      <c r="H582" s="9">
        <v>1000</v>
      </c>
      <c r="I582" s="1" t="s">
        <v>153</v>
      </c>
      <c r="J582">
        <v>20</v>
      </c>
      <c r="K582">
        <v>20</v>
      </c>
      <c r="L582" s="1">
        <f t="shared" si="28"/>
        <v>2020</v>
      </c>
      <c r="M582" s="2">
        <v>0</v>
      </c>
      <c r="N582" s="2">
        <f>G582*1.25</f>
        <v>18750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f>N582*1.25</f>
        <v>23437.5</v>
      </c>
      <c r="AI582" s="2">
        <v>0</v>
      </c>
      <c r="AJ582" s="2">
        <v>0</v>
      </c>
      <c r="AK582" s="2">
        <v>0</v>
      </c>
      <c r="AL582" s="2">
        <v>0</v>
      </c>
      <c r="AM582" s="2">
        <v>0</v>
      </c>
      <c r="AN582" s="2">
        <v>0</v>
      </c>
      <c r="AO582" s="2">
        <v>0</v>
      </c>
      <c r="AP582" s="2">
        <v>0</v>
      </c>
    </row>
    <row r="583" spans="1:42" s="1" customFormat="1" x14ac:dyDescent="0.2">
      <c r="A583" s="13" t="s">
        <v>113</v>
      </c>
      <c r="B583" s="20"/>
      <c r="C583" s="1">
        <v>3</v>
      </c>
      <c r="D583" s="1" t="s">
        <v>100</v>
      </c>
      <c r="F583" s="1">
        <v>2000</v>
      </c>
      <c r="G583" s="2">
        <v>75000</v>
      </c>
      <c r="H583" s="9">
        <v>1</v>
      </c>
      <c r="I583" s="1" t="s">
        <v>170</v>
      </c>
      <c r="J583">
        <v>15</v>
      </c>
      <c r="K583">
        <v>15</v>
      </c>
      <c r="L583" s="1">
        <f t="shared" si="28"/>
        <v>2015</v>
      </c>
      <c r="M583" s="2">
        <f>G583*1.25</f>
        <v>93750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f>M583*1.25</f>
        <v>117187.5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f>X583*1.25</f>
        <v>0</v>
      </c>
      <c r="AN583" s="2">
        <v>0</v>
      </c>
      <c r="AO583" s="2">
        <v>0</v>
      </c>
      <c r="AP583" s="2">
        <v>0</v>
      </c>
    </row>
    <row r="584" spans="1:42" s="1" customFormat="1" x14ac:dyDescent="0.2">
      <c r="A584" s="13" t="s">
        <v>113</v>
      </c>
      <c r="B584" s="20"/>
      <c r="C584" s="1">
        <v>4</v>
      </c>
      <c r="D584" s="1" t="s">
        <v>48</v>
      </c>
      <c r="F584" s="1">
        <v>2000</v>
      </c>
      <c r="G584" s="2">
        <v>55000</v>
      </c>
      <c r="H584" s="9">
        <v>1</v>
      </c>
      <c r="I584" s="1" t="s">
        <v>170</v>
      </c>
      <c r="J584">
        <v>25</v>
      </c>
      <c r="K584">
        <v>25</v>
      </c>
      <c r="L584" s="1">
        <f t="shared" si="28"/>
        <v>2025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f>G584*1.25</f>
        <v>68750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0</v>
      </c>
    </row>
    <row r="585" spans="1:42" s="1" customFormat="1" x14ac:dyDescent="0.2">
      <c r="A585" s="13" t="s">
        <v>113</v>
      </c>
      <c r="B585" s="20"/>
      <c r="C585" s="1">
        <v>5</v>
      </c>
      <c r="D585" s="1" t="s">
        <v>49</v>
      </c>
      <c r="E585" s="1" t="s">
        <v>1</v>
      </c>
      <c r="F585" s="1">
        <v>2000</v>
      </c>
      <c r="G585" s="2">
        <v>40000</v>
      </c>
      <c r="H585" s="9">
        <v>1</v>
      </c>
      <c r="I585" s="1" t="s">
        <v>170</v>
      </c>
      <c r="J585" s="18">
        <v>40</v>
      </c>
      <c r="K585">
        <v>20</v>
      </c>
      <c r="L585" s="1">
        <f t="shared" si="28"/>
        <v>2040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f>G585*1.25</f>
        <v>50000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</row>
    <row r="586" spans="1:42" s="1" customFormat="1" x14ac:dyDescent="0.2">
      <c r="A586" s="13" t="s">
        <v>113</v>
      </c>
      <c r="B586" s="20"/>
      <c r="C586" s="1">
        <v>6</v>
      </c>
      <c r="D586" s="1" t="s">
        <v>50</v>
      </c>
      <c r="F586" s="1">
        <v>2000</v>
      </c>
      <c r="G586" s="2">
        <v>500</v>
      </c>
      <c r="H586" s="9">
        <v>1</v>
      </c>
      <c r="I586" s="1" t="s">
        <v>170</v>
      </c>
      <c r="J586">
        <v>20</v>
      </c>
      <c r="K586">
        <v>20</v>
      </c>
      <c r="L586" s="1">
        <f t="shared" si="28"/>
        <v>2020</v>
      </c>
      <c r="M586" s="2">
        <v>0</v>
      </c>
      <c r="N586" s="2">
        <f>G586*1.25</f>
        <v>625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f>N586*1.25</f>
        <v>781.25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</row>
    <row r="587" spans="1:42" s="1" customFormat="1" x14ac:dyDescent="0.2">
      <c r="A587" s="13" t="s">
        <v>113</v>
      </c>
      <c r="B587" s="20"/>
      <c r="C587" s="1">
        <v>7</v>
      </c>
      <c r="D587" s="1" t="s">
        <v>51</v>
      </c>
      <c r="F587" s="17" t="s">
        <v>146</v>
      </c>
      <c r="G587" s="17" t="s">
        <v>146</v>
      </c>
      <c r="H587" s="9"/>
      <c r="J587">
        <v>30</v>
      </c>
      <c r="K587">
        <v>30</v>
      </c>
      <c r="L587" s="1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</row>
    <row r="588" spans="1:42" s="1" customFormat="1" x14ac:dyDescent="0.2">
      <c r="A588" s="13" t="s">
        <v>113</v>
      </c>
      <c r="B588" s="20"/>
      <c r="C588" s="1">
        <v>8</v>
      </c>
      <c r="D588" s="1" t="s">
        <v>52</v>
      </c>
      <c r="F588" s="17" t="s">
        <v>146</v>
      </c>
      <c r="G588" s="17" t="s">
        <v>146</v>
      </c>
      <c r="H588" s="9"/>
      <c r="J588">
        <v>30</v>
      </c>
      <c r="K588">
        <v>30</v>
      </c>
      <c r="L588" s="1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</row>
    <row r="589" spans="1:42" s="19" customFormat="1" ht="15" x14ac:dyDescent="0.25">
      <c r="A589" s="20" t="s">
        <v>111</v>
      </c>
      <c r="B589" s="20"/>
      <c r="C589" s="24"/>
      <c r="D589" s="13" t="s">
        <v>111</v>
      </c>
      <c r="E589" s="24"/>
      <c r="F589" s="24"/>
      <c r="G589" s="25"/>
      <c r="H589" s="26"/>
      <c r="I589" s="24"/>
      <c r="J589" s="36"/>
      <c r="K589" s="36"/>
      <c r="L589" s="24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4"/>
      <c r="AN589" s="24"/>
      <c r="AO589" s="24"/>
      <c r="AP589" s="24"/>
    </row>
    <row r="590" spans="1:42" s="1" customFormat="1" x14ac:dyDescent="0.2">
      <c r="A590" s="13" t="s">
        <v>111</v>
      </c>
      <c r="B590" s="20"/>
      <c r="C590" s="1">
        <v>1</v>
      </c>
      <c r="D590" s="1" t="s">
        <v>46</v>
      </c>
      <c r="F590" s="17" t="s">
        <v>146</v>
      </c>
      <c r="G590" s="17" t="s">
        <v>146</v>
      </c>
      <c r="H590" s="9"/>
      <c r="J590">
        <v>25</v>
      </c>
      <c r="K590">
        <v>25</v>
      </c>
      <c r="L590" s="1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0</v>
      </c>
      <c r="AE590" s="2">
        <v>0</v>
      </c>
      <c r="AF590" s="2">
        <v>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  <c r="AN590" s="2">
        <v>0</v>
      </c>
      <c r="AO590" s="2">
        <v>0</v>
      </c>
      <c r="AP590" s="2">
        <v>0</v>
      </c>
    </row>
    <row r="591" spans="1:42" s="1" customFormat="1" x14ac:dyDescent="0.2">
      <c r="A591" s="13" t="s">
        <v>111</v>
      </c>
      <c r="B591" s="20"/>
      <c r="C591" s="1">
        <v>2</v>
      </c>
      <c r="D591" s="1" t="s">
        <v>47</v>
      </c>
      <c r="F591" s="17" t="s">
        <v>146</v>
      </c>
      <c r="G591" s="17" t="s">
        <v>146</v>
      </c>
      <c r="H591" s="9"/>
      <c r="J591">
        <v>20</v>
      </c>
      <c r="K591">
        <v>20</v>
      </c>
      <c r="L591" s="1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  <c r="AL591" s="2">
        <v>0</v>
      </c>
      <c r="AM591" s="2">
        <v>0</v>
      </c>
      <c r="AN591" s="2">
        <v>0</v>
      </c>
      <c r="AO591" s="2">
        <v>0</v>
      </c>
      <c r="AP591" s="2">
        <v>0</v>
      </c>
    </row>
    <row r="592" spans="1:42" s="1" customFormat="1" x14ac:dyDescent="0.2">
      <c r="A592" s="13" t="s">
        <v>111</v>
      </c>
      <c r="B592" s="20"/>
      <c r="C592" s="1">
        <v>3</v>
      </c>
      <c r="D592" s="1" t="s">
        <v>100</v>
      </c>
      <c r="F592" s="1">
        <v>2007</v>
      </c>
      <c r="G592" s="2">
        <v>100000</v>
      </c>
      <c r="H592" s="9">
        <v>1</v>
      </c>
      <c r="I592" s="1" t="s">
        <v>170</v>
      </c>
      <c r="J592">
        <v>15</v>
      </c>
      <c r="K592">
        <v>15</v>
      </c>
      <c r="L592" s="1">
        <f>F592+J592</f>
        <v>2022</v>
      </c>
      <c r="M592" s="2">
        <v>0</v>
      </c>
      <c r="N592" s="2">
        <v>0</v>
      </c>
      <c r="O592" s="2">
        <v>0</v>
      </c>
      <c r="P592" s="2">
        <f>G592*1.25</f>
        <v>125000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f>P592*1.25</f>
        <v>156250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</row>
    <row r="593" spans="1:42" s="1" customFormat="1" x14ac:dyDescent="0.2">
      <c r="A593" s="13" t="s">
        <v>111</v>
      </c>
      <c r="B593" s="20"/>
      <c r="C593" s="1">
        <v>4</v>
      </c>
      <c r="D593" s="1" t="s">
        <v>48</v>
      </c>
      <c r="F593" s="17" t="s">
        <v>146</v>
      </c>
      <c r="G593" s="17" t="s">
        <v>146</v>
      </c>
      <c r="H593" s="9"/>
      <c r="J593">
        <v>25</v>
      </c>
      <c r="K593">
        <v>25</v>
      </c>
      <c r="L593" s="1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>
        <v>0</v>
      </c>
      <c r="AM593" s="2">
        <v>0</v>
      </c>
      <c r="AN593" s="2">
        <v>0</v>
      </c>
      <c r="AO593" s="2">
        <v>0</v>
      </c>
      <c r="AP593" s="2">
        <v>0</v>
      </c>
    </row>
    <row r="594" spans="1:42" s="1" customFormat="1" x14ac:dyDescent="0.2">
      <c r="A594" s="13" t="s">
        <v>111</v>
      </c>
      <c r="B594" s="20"/>
      <c r="C594" s="1">
        <v>5</v>
      </c>
      <c r="D594" s="1" t="s">
        <v>49</v>
      </c>
      <c r="E594" s="1" t="s">
        <v>1</v>
      </c>
      <c r="F594" s="17" t="s">
        <v>146</v>
      </c>
      <c r="G594" s="17" t="s">
        <v>146</v>
      </c>
      <c r="H594" s="9" t="s">
        <v>1</v>
      </c>
      <c r="I594" s="1" t="s">
        <v>1</v>
      </c>
      <c r="J594">
        <v>15</v>
      </c>
      <c r="K594">
        <v>15</v>
      </c>
      <c r="L594" s="1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0</v>
      </c>
    </row>
    <row r="595" spans="1:42" s="1" customFormat="1" x14ac:dyDescent="0.2">
      <c r="A595" s="13" t="s">
        <v>111</v>
      </c>
      <c r="B595" s="20"/>
      <c r="C595" s="1">
        <v>6</v>
      </c>
      <c r="D595" s="1" t="s">
        <v>50</v>
      </c>
      <c r="F595" s="1">
        <v>2000</v>
      </c>
      <c r="G595" s="2">
        <v>250</v>
      </c>
      <c r="H595" s="9">
        <v>1</v>
      </c>
      <c r="I595" s="1" t="s">
        <v>170</v>
      </c>
      <c r="J595">
        <v>20</v>
      </c>
      <c r="K595">
        <v>20</v>
      </c>
      <c r="L595" s="1">
        <f>F595+J595</f>
        <v>2020</v>
      </c>
      <c r="M595" s="2">
        <v>0</v>
      </c>
      <c r="N595" s="2">
        <f>G595*1.25</f>
        <v>312.5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f>N595*1.25</f>
        <v>390.625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>
        <v>0</v>
      </c>
      <c r="AO595" s="2">
        <v>0</v>
      </c>
      <c r="AP595" s="2">
        <v>0</v>
      </c>
    </row>
    <row r="596" spans="1:42" s="1" customFormat="1" x14ac:dyDescent="0.2">
      <c r="A596" s="13" t="s">
        <v>111</v>
      </c>
      <c r="B596" s="20"/>
      <c r="C596" s="1">
        <v>7</v>
      </c>
      <c r="D596" s="1" t="s">
        <v>51</v>
      </c>
      <c r="F596" s="17" t="s">
        <v>146</v>
      </c>
      <c r="G596" s="17" t="s">
        <v>146</v>
      </c>
      <c r="H596" s="9"/>
      <c r="J596">
        <v>30</v>
      </c>
      <c r="K596">
        <v>30</v>
      </c>
      <c r="L596" s="1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>
        <v>0</v>
      </c>
      <c r="AO596" s="2">
        <v>0</v>
      </c>
      <c r="AP596" s="2">
        <v>0</v>
      </c>
    </row>
    <row r="597" spans="1:42" s="1" customFormat="1" x14ac:dyDescent="0.2">
      <c r="A597" s="13" t="s">
        <v>111</v>
      </c>
      <c r="B597" s="20"/>
      <c r="C597" s="1">
        <v>8</v>
      </c>
      <c r="D597" s="1" t="s">
        <v>52</v>
      </c>
      <c r="F597" s="17" t="s">
        <v>146</v>
      </c>
      <c r="G597" s="17" t="s">
        <v>146</v>
      </c>
      <c r="H597" s="9"/>
      <c r="J597">
        <v>30</v>
      </c>
      <c r="K597">
        <v>30</v>
      </c>
      <c r="L597" s="1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>
        <v>0</v>
      </c>
      <c r="AO597" s="2">
        <v>0</v>
      </c>
      <c r="AP597" s="2">
        <v>0</v>
      </c>
    </row>
    <row r="598" spans="1:42" s="19" customFormat="1" ht="15" x14ac:dyDescent="0.25">
      <c r="A598" s="20" t="s">
        <v>114</v>
      </c>
      <c r="B598" s="20"/>
      <c r="C598" s="24"/>
      <c r="D598" s="13" t="s">
        <v>114</v>
      </c>
      <c r="E598" s="24"/>
      <c r="F598" s="24"/>
      <c r="G598" s="25"/>
      <c r="H598" s="26"/>
      <c r="I598" s="24"/>
      <c r="J598" s="36"/>
      <c r="K598" s="36"/>
      <c r="L598" s="24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4"/>
      <c r="AN598" s="24"/>
      <c r="AO598" s="24"/>
      <c r="AP598" s="24"/>
    </row>
    <row r="599" spans="1:42" s="1" customFormat="1" x14ac:dyDescent="0.2">
      <c r="A599" s="13" t="s">
        <v>114</v>
      </c>
      <c r="B599" s="20"/>
      <c r="C599" s="1">
        <v>1</v>
      </c>
      <c r="D599" s="1" t="s">
        <v>46</v>
      </c>
      <c r="F599" s="17" t="s">
        <v>146</v>
      </c>
      <c r="G599" s="17" t="s">
        <v>146</v>
      </c>
      <c r="H599" s="9"/>
      <c r="J599">
        <v>25</v>
      </c>
      <c r="K599">
        <v>25</v>
      </c>
      <c r="L599" s="1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  <c r="AL599" s="2">
        <v>0</v>
      </c>
      <c r="AM599" s="2">
        <v>0</v>
      </c>
      <c r="AN599" s="2">
        <v>0</v>
      </c>
      <c r="AO599" s="2">
        <v>0</v>
      </c>
      <c r="AP599" s="2">
        <v>0</v>
      </c>
    </row>
    <row r="600" spans="1:42" s="1" customFormat="1" x14ac:dyDescent="0.2">
      <c r="A600" s="13" t="s">
        <v>114</v>
      </c>
      <c r="B600" s="20"/>
      <c r="C600" s="1">
        <v>2</v>
      </c>
      <c r="D600" s="1" t="s">
        <v>47</v>
      </c>
      <c r="F600" s="1">
        <v>2000</v>
      </c>
      <c r="G600" s="2">
        <v>22000</v>
      </c>
      <c r="H600" s="9">
        <v>1500</v>
      </c>
      <c r="I600" s="1" t="s">
        <v>153</v>
      </c>
      <c r="J600">
        <v>20</v>
      </c>
      <c r="K600">
        <v>20</v>
      </c>
      <c r="L600" s="1">
        <f>F600+J600</f>
        <v>2020</v>
      </c>
      <c r="M600" s="2">
        <v>0</v>
      </c>
      <c r="N600" s="2">
        <f>G600*1.25</f>
        <v>27500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f>N600*1.25</f>
        <v>34375</v>
      </c>
      <c r="AI600" s="2">
        <v>0</v>
      </c>
      <c r="AJ600" s="2">
        <v>0</v>
      </c>
      <c r="AK600" s="2">
        <v>0</v>
      </c>
      <c r="AL600" s="2">
        <v>0</v>
      </c>
      <c r="AM600" s="2">
        <v>0</v>
      </c>
      <c r="AN600" s="2">
        <v>0</v>
      </c>
      <c r="AO600" s="2">
        <v>0</v>
      </c>
      <c r="AP600" s="2">
        <v>0</v>
      </c>
    </row>
    <row r="601" spans="1:42" s="1" customFormat="1" x14ac:dyDescent="0.2">
      <c r="A601" s="13" t="s">
        <v>114</v>
      </c>
      <c r="B601" s="20"/>
      <c r="C601" s="1">
        <v>3</v>
      </c>
      <c r="D601" s="1" t="s">
        <v>100</v>
      </c>
      <c r="F601" s="1">
        <v>2003</v>
      </c>
      <c r="G601" s="2">
        <v>125000</v>
      </c>
      <c r="H601" s="9">
        <v>1</v>
      </c>
      <c r="I601" s="1" t="s">
        <v>170</v>
      </c>
      <c r="J601">
        <v>15</v>
      </c>
      <c r="K601">
        <v>15</v>
      </c>
      <c r="L601" s="1">
        <f>F601+J601</f>
        <v>2018</v>
      </c>
      <c r="M601" s="2">
        <f>G601*1.25</f>
        <v>156250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f>M601*1.25</f>
        <v>195312.5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0</v>
      </c>
      <c r="AO601" s="2">
        <v>0</v>
      </c>
      <c r="AP601" s="2">
        <v>0</v>
      </c>
    </row>
    <row r="602" spans="1:42" s="1" customFormat="1" x14ac:dyDescent="0.2">
      <c r="A602" s="13" t="s">
        <v>114</v>
      </c>
      <c r="B602" s="20"/>
      <c r="C602" s="1">
        <v>4</v>
      </c>
      <c r="D602" s="1" t="s">
        <v>48</v>
      </c>
      <c r="F602" s="17" t="s">
        <v>146</v>
      </c>
      <c r="G602" s="17" t="s">
        <v>146</v>
      </c>
      <c r="H602" s="9"/>
      <c r="J602">
        <v>25</v>
      </c>
      <c r="K602">
        <v>25</v>
      </c>
      <c r="L602" s="1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>
        <v>0</v>
      </c>
      <c r="AO602" s="2">
        <v>0</v>
      </c>
      <c r="AP602" s="2">
        <v>0</v>
      </c>
    </row>
    <row r="603" spans="1:42" s="1" customFormat="1" x14ac:dyDescent="0.2">
      <c r="A603" s="13" t="s">
        <v>114</v>
      </c>
      <c r="B603" s="20"/>
      <c r="C603" s="1">
        <v>5</v>
      </c>
      <c r="D603" s="1" t="s">
        <v>49</v>
      </c>
      <c r="E603" s="1" t="s">
        <v>1</v>
      </c>
      <c r="F603" s="17" t="s">
        <v>146</v>
      </c>
      <c r="G603" s="17" t="s">
        <v>146</v>
      </c>
      <c r="H603" s="9" t="s">
        <v>1</v>
      </c>
      <c r="I603" s="1" t="s">
        <v>1</v>
      </c>
      <c r="J603">
        <v>15</v>
      </c>
      <c r="K603">
        <v>15</v>
      </c>
      <c r="L603" s="1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0</v>
      </c>
    </row>
    <row r="604" spans="1:42" s="1" customFormat="1" x14ac:dyDescent="0.2">
      <c r="A604" s="13" t="s">
        <v>114</v>
      </c>
      <c r="B604" s="20"/>
      <c r="C604" s="1">
        <v>6</v>
      </c>
      <c r="D604" s="1" t="s">
        <v>50</v>
      </c>
      <c r="F604" s="1">
        <v>2000</v>
      </c>
      <c r="G604" s="2">
        <v>250</v>
      </c>
      <c r="H604" s="9">
        <v>1</v>
      </c>
      <c r="I604" s="1" t="s">
        <v>170</v>
      </c>
      <c r="J604">
        <v>20</v>
      </c>
      <c r="K604">
        <v>20</v>
      </c>
      <c r="L604" s="1">
        <f>F604+J604</f>
        <v>2020</v>
      </c>
      <c r="M604" s="2">
        <v>0</v>
      </c>
      <c r="N604" s="2">
        <f>G604*1.25</f>
        <v>312.5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f>N604*1.25</f>
        <v>390.625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</row>
    <row r="605" spans="1:42" s="1" customFormat="1" x14ac:dyDescent="0.2">
      <c r="A605" s="13" t="s">
        <v>114</v>
      </c>
      <c r="B605" s="20"/>
      <c r="C605" s="1">
        <v>7</v>
      </c>
      <c r="D605" s="1" t="s">
        <v>51</v>
      </c>
      <c r="F605" s="17" t="s">
        <v>146</v>
      </c>
      <c r="G605" s="17" t="s">
        <v>146</v>
      </c>
      <c r="H605" s="9"/>
      <c r="J605">
        <v>30</v>
      </c>
      <c r="K605">
        <v>30</v>
      </c>
      <c r="L605" s="1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</row>
    <row r="606" spans="1:42" s="1" customFormat="1" x14ac:dyDescent="0.2">
      <c r="A606" s="13" t="s">
        <v>114</v>
      </c>
      <c r="B606" s="20"/>
      <c r="C606" s="1">
        <v>8</v>
      </c>
      <c r="D606" s="1" t="s">
        <v>52</v>
      </c>
      <c r="F606" s="17" t="s">
        <v>146</v>
      </c>
      <c r="G606" s="17" t="s">
        <v>146</v>
      </c>
      <c r="H606" s="9"/>
      <c r="J606">
        <v>30</v>
      </c>
      <c r="K606">
        <v>30</v>
      </c>
      <c r="L606" s="1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0</v>
      </c>
    </row>
    <row r="607" spans="1:42" s="19" customFormat="1" ht="15" x14ac:dyDescent="0.25">
      <c r="A607" s="20" t="s">
        <v>25</v>
      </c>
      <c r="B607" s="20"/>
      <c r="C607" s="24"/>
      <c r="D607" s="13" t="s">
        <v>25</v>
      </c>
      <c r="E607" s="24"/>
      <c r="F607" s="24"/>
      <c r="G607" s="25"/>
      <c r="H607" s="26"/>
      <c r="I607" s="24"/>
      <c r="J607" s="36"/>
      <c r="K607" s="36"/>
      <c r="L607" s="24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4"/>
      <c r="AN607" s="24"/>
      <c r="AO607" s="24"/>
      <c r="AP607" s="24"/>
    </row>
    <row r="608" spans="1:42" s="1" customFormat="1" x14ac:dyDescent="0.2">
      <c r="A608" s="13" t="s">
        <v>25</v>
      </c>
      <c r="B608" s="20"/>
      <c r="C608" s="1">
        <v>1</v>
      </c>
      <c r="D608" s="1" t="s">
        <v>46</v>
      </c>
      <c r="F608" s="17" t="s">
        <v>146</v>
      </c>
      <c r="G608" s="17" t="s">
        <v>146</v>
      </c>
      <c r="H608" s="9"/>
      <c r="J608">
        <v>25</v>
      </c>
      <c r="K608">
        <v>25</v>
      </c>
      <c r="L608" s="1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0</v>
      </c>
      <c r="AB608" s="2">
        <v>0</v>
      </c>
      <c r="AC608" s="2">
        <v>0</v>
      </c>
      <c r="AD608" s="2">
        <v>0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>
        <v>0</v>
      </c>
      <c r="AO608" s="2">
        <v>0</v>
      </c>
      <c r="AP608" s="2">
        <v>0</v>
      </c>
    </row>
    <row r="609" spans="1:42" s="1" customFormat="1" x14ac:dyDescent="0.2">
      <c r="A609" s="13" t="s">
        <v>25</v>
      </c>
      <c r="B609" s="20"/>
      <c r="C609" s="1">
        <v>2</v>
      </c>
      <c r="D609" s="1" t="s">
        <v>47</v>
      </c>
      <c r="F609" s="1">
        <v>2006</v>
      </c>
      <c r="G609" s="2">
        <v>10000</v>
      </c>
      <c r="H609" s="9">
        <v>1</v>
      </c>
      <c r="I609" s="1" t="s">
        <v>170</v>
      </c>
      <c r="J609">
        <v>20</v>
      </c>
      <c r="K609">
        <v>20</v>
      </c>
      <c r="L609" s="1">
        <f>F609+J609</f>
        <v>2026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f>G609*1.25</f>
        <v>12500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  <c r="AN609" s="2">
        <f>T609*1.25</f>
        <v>15625</v>
      </c>
      <c r="AO609" s="2">
        <v>0</v>
      </c>
      <c r="AP609" s="2">
        <v>0</v>
      </c>
    </row>
    <row r="610" spans="1:42" s="1" customFormat="1" x14ac:dyDescent="0.2">
      <c r="A610" s="13" t="s">
        <v>25</v>
      </c>
      <c r="B610" s="20"/>
      <c r="C610" s="1">
        <v>3</v>
      </c>
      <c r="D610" s="1" t="s">
        <v>100</v>
      </c>
      <c r="F610" s="1">
        <v>2006</v>
      </c>
      <c r="G610" s="2">
        <v>95000</v>
      </c>
      <c r="H610" s="9">
        <v>1</v>
      </c>
      <c r="I610" s="1" t="s">
        <v>170</v>
      </c>
      <c r="J610">
        <v>15</v>
      </c>
      <c r="K610">
        <v>15</v>
      </c>
      <c r="L610" s="1">
        <f>F610+J610</f>
        <v>2021</v>
      </c>
      <c r="M610" s="2">
        <v>0</v>
      </c>
      <c r="N610" s="2">
        <v>0</v>
      </c>
      <c r="O610" s="2">
        <f>G610*1.25</f>
        <v>118750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f>O610*1.25</f>
        <v>148437.5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</row>
    <row r="611" spans="1:42" s="1" customFormat="1" x14ac:dyDescent="0.2">
      <c r="A611" s="13" t="s">
        <v>25</v>
      </c>
      <c r="B611" s="20"/>
      <c r="C611" s="1">
        <v>4</v>
      </c>
      <c r="D611" s="1" t="s">
        <v>48</v>
      </c>
      <c r="F611" s="17" t="s">
        <v>146</v>
      </c>
      <c r="G611" s="17" t="s">
        <v>146</v>
      </c>
      <c r="H611" s="9"/>
      <c r="J611">
        <v>25</v>
      </c>
      <c r="K611">
        <v>25</v>
      </c>
      <c r="L611" s="1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0</v>
      </c>
    </row>
    <row r="612" spans="1:42" s="1" customFormat="1" x14ac:dyDescent="0.2">
      <c r="A612" s="13" t="s">
        <v>25</v>
      </c>
      <c r="B612" s="20"/>
      <c r="C612" s="1">
        <v>5</v>
      </c>
      <c r="D612" s="1" t="s">
        <v>49</v>
      </c>
      <c r="E612" s="1" t="s">
        <v>1</v>
      </c>
      <c r="F612" s="17" t="s">
        <v>146</v>
      </c>
      <c r="G612" s="17" t="s">
        <v>146</v>
      </c>
      <c r="H612" s="9" t="s">
        <v>1</v>
      </c>
      <c r="I612" s="1" t="s">
        <v>1</v>
      </c>
      <c r="J612">
        <v>15</v>
      </c>
      <c r="K612">
        <v>15</v>
      </c>
      <c r="L612" s="1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0</v>
      </c>
    </row>
    <row r="613" spans="1:42" s="1" customFormat="1" x14ac:dyDescent="0.2">
      <c r="A613" s="13" t="s">
        <v>25</v>
      </c>
      <c r="B613" s="20"/>
      <c r="C613" s="1">
        <v>6</v>
      </c>
      <c r="D613" s="1" t="s">
        <v>50</v>
      </c>
      <c r="F613" s="1">
        <v>2006</v>
      </c>
      <c r="G613" s="2">
        <v>250</v>
      </c>
      <c r="H613" s="9">
        <v>1</v>
      </c>
      <c r="I613" s="1" t="s">
        <v>170</v>
      </c>
      <c r="J613">
        <v>20</v>
      </c>
      <c r="K613">
        <v>20</v>
      </c>
      <c r="L613" s="1">
        <f>F613+J613</f>
        <v>2026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f>G613*1.25</f>
        <v>312.5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f>T613*1.25</f>
        <v>390.625</v>
      </c>
      <c r="AO613" s="2">
        <v>0</v>
      </c>
      <c r="AP613" s="2">
        <v>0</v>
      </c>
    </row>
    <row r="614" spans="1:42" s="1" customFormat="1" x14ac:dyDescent="0.2">
      <c r="A614" s="13" t="s">
        <v>25</v>
      </c>
      <c r="B614" s="20"/>
      <c r="C614" s="1">
        <v>7</v>
      </c>
      <c r="D614" s="1" t="s">
        <v>51</v>
      </c>
      <c r="F614" s="1">
        <v>2006</v>
      </c>
      <c r="G614" s="2">
        <v>15000</v>
      </c>
      <c r="H614" s="9">
        <v>1</v>
      </c>
      <c r="I614" s="1" t="s">
        <v>170</v>
      </c>
      <c r="J614">
        <v>30</v>
      </c>
      <c r="K614">
        <v>30</v>
      </c>
      <c r="L614" s="1">
        <f>F614+J614</f>
        <v>2036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f>G614*1.25</f>
        <v>18750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</row>
    <row r="615" spans="1:42" s="1" customFormat="1" x14ac:dyDescent="0.2">
      <c r="A615" s="13" t="s">
        <v>25</v>
      </c>
      <c r="B615" s="20"/>
      <c r="C615" s="1">
        <v>8</v>
      </c>
      <c r="D615" s="1" t="s">
        <v>52</v>
      </c>
      <c r="F615" s="17" t="s">
        <v>146</v>
      </c>
      <c r="G615" s="17" t="s">
        <v>146</v>
      </c>
      <c r="H615" s="9"/>
      <c r="J615">
        <v>30</v>
      </c>
      <c r="K615">
        <v>30</v>
      </c>
      <c r="L615" s="1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0</v>
      </c>
    </row>
    <row r="616" spans="1:42" s="19" customFormat="1" x14ac:dyDescent="0.2">
      <c r="A616" s="20" t="s">
        <v>26</v>
      </c>
      <c r="B616" s="20"/>
      <c r="C616" s="27"/>
      <c r="D616" s="12" t="s">
        <v>26</v>
      </c>
      <c r="E616" s="27"/>
      <c r="F616" s="27"/>
      <c r="G616" s="28"/>
      <c r="H616" s="29"/>
      <c r="I616" s="27"/>
      <c r="J616" s="37"/>
      <c r="K616" s="37"/>
      <c r="L616" s="27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7"/>
      <c r="AP616" s="27"/>
    </row>
    <row r="617" spans="1:42" s="19" customFormat="1" x14ac:dyDescent="0.2">
      <c r="A617" s="20" t="s">
        <v>26</v>
      </c>
      <c r="B617" s="20"/>
      <c r="C617" s="19">
        <v>1</v>
      </c>
      <c r="D617" s="19" t="s">
        <v>31</v>
      </c>
      <c r="E617" s="19" t="s">
        <v>1</v>
      </c>
      <c r="F617" s="19">
        <v>2012</v>
      </c>
      <c r="G617" s="23">
        <v>105000</v>
      </c>
      <c r="H617" s="22">
        <v>10000</v>
      </c>
      <c r="I617" s="19" t="s">
        <v>145</v>
      </c>
      <c r="J617">
        <v>15</v>
      </c>
      <c r="K617">
        <v>25</v>
      </c>
      <c r="L617" s="19">
        <f t="shared" ref="L617:L623" si="29">F617+J617</f>
        <v>2027</v>
      </c>
      <c r="M617" s="23">
        <v>0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f>G617*1.25</f>
        <v>131250</v>
      </c>
      <c r="V617" s="23">
        <v>0</v>
      </c>
      <c r="W617" s="23">
        <v>0</v>
      </c>
      <c r="X617" s="23">
        <v>0</v>
      </c>
      <c r="Y617" s="23">
        <v>0</v>
      </c>
      <c r="Z617" s="23">
        <v>0</v>
      </c>
      <c r="AA617" s="23">
        <v>0</v>
      </c>
      <c r="AB617" s="23">
        <v>0</v>
      </c>
      <c r="AC617" s="23">
        <v>0</v>
      </c>
      <c r="AD617" s="23">
        <v>0</v>
      </c>
      <c r="AE617" s="23">
        <v>0</v>
      </c>
      <c r="AF617" s="23">
        <v>0</v>
      </c>
      <c r="AG617" s="23">
        <v>0</v>
      </c>
      <c r="AH617" s="23">
        <v>0</v>
      </c>
      <c r="AI617" s="23">
        <v>0</v>
      </c>
      <c r="AJ617" s="23">
        <f>U617*1.25</f>
        <v>164062.5</v>
      </c>
      <c r="AK617" s="23">
        <v>0</v>
      </c>
      <c r="AL617" s="23">
        <v>0</v>
      </c>
      <c r="AM617" s="23">
        <v>0</v>
      </c>
      <c r="AN617" s="23">
        <v>0</v>
      </c>
      <c r="AO617" s="2">
        <v>0</v>
      </c>
      <c r="AP617" s="2">
        <v>0</v>
      </c>
    </row>
    <row r="618" spans="1:42" s="1" customFormat="1" x14ac:dyDescent="0.2">
      <c r="A618" s="12" t="s">
        <v>26</v>
      </c>
      <c r="B618" s="20"/>
      <c r="C618" s="1">
        <v>2</v>
      </c>
      <c r="D618" s="1" t="s">
        <v>32</v>
      </c>
      <c r="E618" s="1" t="s">
        <v>1</v>
      </c>
      <c r="F618" s="1">
        <v>2000</v>
      </c>
      <c r="G618" s="2">
        <v>25000</v>
      </c>
      <c r="H618" s="9">
        <v>1</v>
      </c>
      <c r="I618" s="1" t="s">
        <v>170</v>
      </c>
      <c r="J618">
        <v>55</v>
      </c>
      <c r="K618">
        <v>55</v>
      </c>
      <c r="L618" s="1">
        <f t="shared" si="29"/>
        <v>2055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0</v>
      </c>
      <c r="AI618" s="2">
        <v>0</v>
      </c>
      <c r="AJ618" s="2">
        <v>0</v>
      </c>
      <c r="AK618" s="2">
        <v>0</v>
      </c>
      <c r="AL618" s="2">
        <v>0</v>
      </c>
      <c r="AM618" s="2">
        <v>0</v>
      </c>
      <c r="AN618" s="2">
        <v>0</v>
      </c>
      <c r="AO618" s="2">
        <v>0</v>
      </c>
      <c r="AP618" s="2">
        <v>0</v>
      </c>
    </row>
    <row r="619" spans="1:42" s="1" customFormat="1" x14ac:dyDescent="0.2">
      <c r="A619" s="12" t="s">
        <v>26</v>
      </c>
      <c r="B619" s="20"/>
      <c r="C619" s="1">
        <v>3</v>
      </c>
      <c r="D619" s="1" t="s">
        <v>33</v>
      </c>
      <c r="F619" s="1">
        <v>2011</v>
      </c>
      <c r="G619" s="2">
        <v>29000</v>
      </c>
      <c r="H619" s="9">
        <v>1</v>
      </c>
      <c r="I619" s="1" t="s">
        <v>170</v>
      </c>
      <c r="J619">
        <v>20</v>
      </c>
      <c r="K619">
        <v>20</v>
      </c>
      <c r="L619" s="1">
        <f t="shared" si="29"/>
        <v>2031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f>G619*1.25</f>
        <v>36250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</row>
    <row r="620" spans="1:42" s="1" customFormat="1" x14ac:dyDescent="0.2">
      <c r="A620" s="12" t="s">
        <v>26</v>
      </c>
      <c r="B620" s="20"/>
      <c r="C620" s="1">
        <v>4</v>
      </c>
      <c r="D620" s="1" t="s">
        <v>39</v>
      </c>
      <c r="F620" s="1">
        <v>1970</v>
      </c>
      <c r="G620" s="2">
        <v>10000</v>
      </c>
      <c r="H620" s="9">
        <v>1</v>
      </c>
      <c r="I620" s="1" t="s">
        <v>170</v>
      </c>
      <c r="J620">
        <v>50</v>
      </c>
      <c r="K620">
        <v>50</v>
      </c>
      <c r="L620" s="1">
        <f t="shared" si="29"/>
        <v>2020</v>
      </c>
      <c r="M620" s="2">
        <v>0</v>
      </c>
      <c r="N620" s="2">
        <f>G620*1.25</f>
        <v>12500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>
        <v>0</v>
      </c>
      <c r="AO620" s="2">
        <v>0</v>
      </c>
      <c r="AP620" s="2">
        <v>0</v>
      </c>
    </row>
    <row r="621" spans="1:42" s="1" customFormat="1" x14ac:dyDescent="0.2">
      <c r="A621" s="12" t="s">
        <v>26</v>
      </c>
      <c r="B621" s="20"/>
      <c r="C621" s="1">
        <v>5</v>
      </c>
      <c r="D621" s="1" t="s">
        <v>166</v>
      </c>
      <c r="F621" s="1">
        <v>2005</v>
      </c>
      <c r="G621" s="2">
        <v>15000</v>
      </c>
      <c r="H621" s="9">
        <v>1</v>
      </c>
      <c r="I621" s="1" t="s">
        <v>170</v>
      </c>
      <c r="J621">
        <v>20</v>
      </c>
      <c r="K621">
        <v>20</v>
      </c>
      <c r="L621" s="1">
        <f t="shared" si="29"/>
        <v>2025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f>G621*1.25</f>
        <v>18750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  <c r="AL621" s="2">
        <v>0</v>
      </c>
      <c r="AM621" s="2">
        <f>S621*1.25</f>
        <v>23437.5</v>
      </c>
      <c r="AN621" s="2">
        <v>0</v>
      </c>
      <c r="AO621" s="2">
        <v>0</v>
      </c>
      <c r="AP621" s="2">
        <v>0</v>
      </c>
    </row>
    <row r="622" spans="1:42" s="1" customFormat="1" x14ac:dyDescent="0.2">
      <c r="A622" s="12" t="s">
        <v>26</v>
      </c>
      <c r="B622" s="20"/>
      <c r="C622" s="1">
        <v>6</v>
      </c>
      <c r="D622" s="1" t="s">
        <v>43</v>
      </c>
      <c r="F622" s="1">
        <v>2005</v>
      </c>
      <c r="G622" s="2">
        <v>10000</v>
      </c>
      <c r="H622" s="9">
        <v>1</v>
      </c>
      <c r="I622" s="1" t="s">
        <v>170</v>
      </c>
      <c r="J622">
        <v>20</v>
      </c>
      <c r="K622">
        <v>20</v>
      </c>
      <c r="L622" s="1">
        <f t="shared" si="29"/>
        <v>2025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f>G622*1.25</f>
        <v>12500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f t="shared" ref="AM622:AM623" si="30">S622*1.25</f>
        <v>15625</v>
      </c>
      <c r="AN622" s="2">
        <v>0</v>
      </c>
      <c r="AO622" s="2">
        <v>0</v>
      </c>
      <c r="AP622" s="2">
        <v>0</v>
      </c>
    </row>
    <row r="623" spans="1:42" s="1" customFormat="1" x14ac:dyDescent="0.2">
      <c r="A623" s="12" t="s">
        <v>26</v>
      </c>
      <c r="B623" s="20"/>
      <c r="C623" s="1">
        <v>7</v>
      </c>
      <c r="D623" s="1" t="s">
        <v>44</v>
      </c>
      <c r="F623" s="1">
        <v>2005</v>
      </c>
      <c r="G623" s="2">
        <v>7500</v>
      </c>
      <c r="H623" s="9">
        <v>1</v>
      </c>
      <c r="I623" s="1" t="s">
        <v>170</v>
      </c>
      <c r="J623">
        <v>20</v>
      </c>
      <c r="K623">
        <v>20</v>
      </c>
      <c r="L623" s="1">
        <f t="shared" si="29"/>
        <v>2025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f>G623*1.25</f>
        <v>9375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f t="shared" si="30"/>
        <v>11718.75</v>
      </c>
      <c r="AN623" s="2">
        <v>0</v>
      </c>
      <c r="AO623" s="2">
        <v>0</v>
      </c>
      <c r="AP623" s="2">
        <v>0</v>
      </c>
    </row>
    <row r="624" spans="1:42" s="1" customFormat="1" x14ac:dyDescent="0.2">
      <c r="A624" s="12" t="s">
        <v>26</v>
      </c>
      <c r="B624" s="20"/>
      <c r="C624" s="1">
        <v>8</v>
      </c>
      <c r="D624" s="1" t="s">
        <v>45</v>
      </c>
      <c r="F624" s="17" t="s">
        <v>146</v>
      </c>
      <c r="G624" s="17" t="s">
        <v>146</v>
      </c>
      <c r="H624" s="9"/>
      <c r="J624">
        <v>20</v>
      </c>
      <c r="K624">
        <v>20</v>
      </c>
      <c r="L624" s="1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  <c r="AL624" s="2">
        <v>0</v>
      </c>
      <c r="AM624" s="2">
        <v>0</v>
      </c>
      <c r="AN624" s="2">
        <v>0</v>
      </c>
      <c r="AO624" s="2">
        <v>0</v>
      </c>
      <c r="AP624" s="2">
        <v>0</v>
      </c>
    </row>
    <row r="625" spans="1:42" s="1" customFormat="1" x14ac:dyDescent="0.2">
      <c r="A625" s="12" t="s">
        <v>26</v>
      </c>
      <c r="B625" s="20"/>
      <c r="C625" s="1">
        <v>9</v>
      </c>
      <c r="D625" s="1" t="s">
        <v>36</v>
      </c>
      <c r="F625" s="17" t="s">
        <v>146</v>
      </c>
      <c r="G625" s="17" t="s">
        <v>146</v>
      </c>
      <c r="H625" s="9"/>
      <c r="J625">
        <v>50</v>
      </c>
      <c r="K625">
        <v>50</v>
      </c>
      <c r="L625" s="1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</row>
    <row r="626" spans="1:42" s="1" customFormat="1" x14ac:dyDescent="0.2">
      <c r="A626" s="12" t="s">
        <v>26</v>
      </c>
      <c r="B626" s="20"/>
      <c r="C626" s="1">
        <v>10</v>
      </c>
      <c r="D626" s="1" t="s">
        <v>40</v>
      </c>
      <c r="F626" s="1">
        <v>2012</v>
      </c>
      <c r="G626" s="2">
        <v>28000</v>
      </c>
      <c r="H626" s="9">
        <v>1</v>
      </c>
      <c r="I626" s="1" t="s">
        <v>170</v>
      </c>
      <c r="J626">
        <v>30</v>
      </c>
      <c r="K626">
        <v>30</v>
      </c>
      <c r="L626" s="1">
        <f>F626+J626</f>
        <v>2042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0</v>
      </c>
      <c r="AB626" s="2">
        <v>0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v>0</v>
      </c>
      <c r="AI626" s="2">
        <v>0</v>
      </c>
      <c r="AJ626" s="2">
        <f>G626*1.25</f>
        <v>35000</v>
      </c>
      <c r="AK626" s="2">
        <v>0</v>
      </c>
      <c r="AL626" s="2">
        <f>W626*1.25</f>
        <v>0</v>
      </c>
      <c r="AM626" s="2">
        <v>0</v>
      </c>
      <c r="AN626" s="2">
        <v>0</v>
      </c>
      <c r="AO626" s="2">
        <v>0</v>
      </c>
      <c r="AP626" s="2">
        <v>0</v>
      </c>
    </row>
    <row r="627" spans="1:42" s="1" customFormat="1" x14ac:dyDescent="0.2">
      <c r="A627" s="12" t="s">
        <v>26</v>
      </c>
      <c r="B627" s="20"/>
      <c r="C627" s="1">
        <v>11</v>
      </c>
      <c r="D627" s="1" t="s">
        <v>41</v>
      </c>
      <c r="F627" s="1">
        <v>2011</v>
      </c>
      <c r="G627" s="2">
        <v>3500</v>
      </c>
      <c r="H627" s="9">
        <v>1</v>
      </c>
      <c r="I627" s="1" t="s">
        <v>170</v>
      </c>
      <c r="J627">
        <v>20</v>
      </c>
      <c r="K627">
        <v>20</v>
      </c>
      <c r="L627" s="1">
        <f>F627+J627</f>
        <v>2031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f>G627*1.25</f>
        <v>4375</v>
      </c>
      <c r="Z627" s="2">
        <v>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  <c r="AL627" s="2">
        <v>0</v>
      </c>
      <c r="AM627" s="2">
        <v>0</v>
      </c>
      <c r="AN627" s="2">
        <v>0</v>
      </c>
      <c r="AO627" s="2">
        <v>0</v>
      </c>
      <c r="AP627" s="2">
        <v>0</v>
      </c>
    </row>
    <row r="628" spans="1:42" s="1" customFormat="1" x14ac:dyDescent="0.2">
      <c r="A628" s="12" t="s">
        <v>26</v>
      </c>
      <c r="B628" s="20"/>
      <c r="C628" s="1">
        <v>12</v>
      </c>
      <c r="D628" s="1" t="s">
        <v>42</v>
      </c>
      <c r="E628" s="1" t="s">
        <v>1</v>
      </c>
      <c r="F628" s="1">
        <v>2012</v>
      </c>
      <c r="G628" s="2">
        <v>4500</v>
      </c>
      <c r="H628" s="9">
        <v>1</v>
      </c>
      <c r="I628" s="1" t="s">
        <v>170</v>
      </c>
      <c r="J628">
        <v>5</v>
      </c>
      <c r="K628">
        <v>5</v>
      </c>
      <c r="L628" s="1">
        <f>F628+J628</f>
        <v>2017</v>
      </c>
      <c r="M628" s="2">
        <f>G628*1.25</f>
        <v>5625</v>
      </c>
      <c r="N628" s="2">
        <v>0</v>
      </c>
      <c r="O628" s="2">
        <v>0</v>
      </c>
      <c r="P628" s="2">
        <v>0</v>
      </c>
      <c r="Q628" s="2">
        <v>0</v>
      </c>
      <c r="R628" s="2">
        <f>M628*1.25</f>
        <v>7031.25</v>
      </c>
      <c r="S628" s="2">
        <v>0</v>
      </c>
      <c r="T628" s="2">
        <v>0</v>
      </c>
      <c r="U628" s="2">
        <v>0</v>
      </c>
      <c r="V628" s="2">
        <v>0</v>
      </c>
      <c r="W628" s="2">
        <f>R628*1.25</f>
        <v>8789.0625</v>
      </c>
      <c r="X628" s="2">
        <v>0</v>
      </c>
      <c r="Y628" s="2">
        <v>0</v>
      </c>
      <c r="Z628" s="2">
        <v>0</v>
      </c>
      <c r="AA628" s="2">
        <v>0</v>
      </c>
      <c r="AB628" s="2">
        <f>W628*1.25</f>
        <v>10986.328125</v>
      </c>
      <c r="AC628" s="2">
        <v>0</v>
      </c>
      <c r="AD628" s="2">
        <v>0</v>
      </c>
      <c r="AE628" s="2">
        <v>0</v>
      </c>
      <c r="AF628" s="2">
        <v>0</v>
      </c>
      <c r="AG628" s="2">
        <f>AB628*1.25</f>
        <v>13732.91015625</v>
      </c>
      <c r="AH628" s="2">
        <v>0</v>
      </c>
      <c r="AI628" s="2">
        <v>0</v>
      </c>
      <c r="AJ628" s="2">
        <v>0</v>
      </c>
      <c r="AK628" s="2">
        <v>0</v>
      </c>
      <c r="AL628" s="2">
        <f>AG628*1.25</f>
        <v>17166.1376953125</v>
      </c>
      <c r="AM628" s="2">
        <v>0</v>
      </c>
      <c r="AN628" s="2">
        <v>0</v>
      </c>
      <c r="AO628" s="2">
        <v>0</v>
      </c>
      <c r="AP628" s="2">
        <v>0</v>
      </c>
    </row>
    <row r="629" spans="1:42" s="1" customFormat="1" x14ac:dyDescent="0.2">
      <c r="A629" s="12" t="s">
        <v>26</v>
      </c>
      <c r="B629" s="20"/>
      <c r="C629" s="1">
        <v>13</v>
      </c>
      <c r="D629" s="1" t="s">
        <v>37</v>
      </c>
      <c r="F629" s="1">
        <v>2015</v>
      </c>
      <c r="G629" s="2">
        <v>1000</v>
      </c>
      <c r="H629" s="9">
        <v>1</v>
      </c>
      <c r="I629" s="1" t="s">
        <v>170</v>
      </c>
      <c r="J629">
        <v>10</v>
      </c>
      <c r="K629">
        <v>10</v>
      </c>
      <c r="L629" s="1">
        <f>F629+J629</f>
        <v>2025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f>G629*1.25</f>
        <v>1250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2">
        <v>0</v>
      </c>
      <c r="AC629" s="2">
        <f>S629*1.25</f>
        <v>1562.5</v>
      </c>
      <c r="AD629" s="2">
        <v>0</v>
      </c>
      <c r="AE629" s="2">
        <v>0</v>
      </c>
      <c r="AF629" s="2">
        <f>V629*1.25</f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f>AC629*1.25</f>
        <v>1953.125</v>
      </c>
      <c r="AN629" s="2">
        <v>0</v>
      </c>
      <c r="AO629" s="2">
        <v>0</v>
      </c>
      <c r="AP629" s="2">
        <v>0</v>
      </c>
    </row>
    <row r="630" spans="1:42" s="1" customFormat="1" x14ac:dyDescent="0.2">
      <c r="A630" s="12" t="s">
        <v>26</v>
      </c>
      <c r="B630" s="20"/>
      <c r="C630" s="1">
        <v>14</v>
      </c>
      <c r="D630" s="1" t="s">
        <v>38</v>
      </c>
      <c r="F630" s="17" t="s">
        <v>146</v>
      </c>
      <c r="G630" s="17" t="s">
        <v>146</v>
      </c>
      <c r="H630" s="9"/>
      <c r="J630">
        <v>20</v>
      </c>
      <c r="K630">
        <v>20</v>
      </c>
      <c r="L630" s="1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0</v>
      </c>
    </row>
    <row r="631" spans="1:42" s="1" customFormat="1" x14ac:dyDescent="0.2">
      <c r="A631" s="12" t="s">
        <v>26</v>
      </c>
      <c r="B631" s="20"/>
      <c r="C631" s="1">
        <v>15</v>
      </c>
      <c r="D631" s="1" t="s">
        <v>34</v>
      </c>
      <c r="F631" s="1">
        <v>2011</v>
      </c>
      <c r="G631" s="2">
        <v>5000</v>
      </c>
      <c r="H631" s="9">
        <v>1</v>
      </c>
      <c r="I631" s="1" t="s">
        <v>170</v>
      </c>
      <c r="J631">
        <v>12</v>
      </c>
      <c r="K631">
        <v>12</v>
      </c>
      <c r="L631" s="1">
        <f>F631+J631</f>
        <v>2023</v>
      </c>
      <c r="M631" s="2">
        <v>0</v>
      </c>
      <c r="N631" s="2">
        <v>0</v>
      </c>
      <c r="O631" s="2">
        <v>0</v>
      </c>
      <c r="P631" s="2">
        <v>0</v>
      </c>
      <c r="Q631" s="2">
        <f>G631*1.25</f>
        <v>6250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0</v>
      </c>
      <c r="AB631" s="2">
        <v>0</v>
      </c>
      <c r="AC631" s="2">
        <f>Q631*1.25</f>
        <v>7812.5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f>AC631*1.25</f>
        <v>9765.625</v>
      </c>
      <c r="AP631" s="2">
        <v>0</v>
      </c>
    </row>
    <row r="632" spans="1:42" s="1" customFormat="1" x14ac:dyDescent="0.2">
      <c r="A632" s="12" t="s">
        <v>26</v>
      </c>
      <c r="B632" s="20"/>
      <c r="C632" s="1">
        <v>16</v>
      </c>
      <c r="D632" s="1" t="s">
        <v>35</v>
      </c>
      <c r="F632" s="1">
        <v>2007</v>
      </c>
      <c r="G632" s="2">
        <v>2300</v>
      </c>
      <c r="H632" s="9">
        <v>1</v>
      </c>
      <c r="I632" s="1" t="s">
        <v>170</v>
      </c>
      <c r="J632">
        <v>15</v>
      </c>
      <c r="K632">
        <v>15</v>
      </c>
      <c r="L632" s="1">
        <f>F632+J632</f>
        <v>2022</v>
      </c>
      <c r="M632" s="2">
        <v>0</v>
      </c>
      <c r="N632" s="2">
        <v>0</v>
      </c>
      <c r="O632" s="2">
        <v>0</v>
      </c>
      <c r="P632" s="2">
        <f>G632*1.25</f>
        <v>2875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f>P632*1.25</f>
        <v>3593.75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</row>
    <row r="633" spans="1:42" s="19" customFormat="1" ht="15" x14ac:dyDescent="0.25">
      <c r="A633" s="20" t="s">
        <v>27</v>
      </c>
      <c r="B633" s="20"/>
      <c r="C633" s="24"/>
      <c r="D633" s="13" t="s">
        <v>27</v>
      </c>
      <c r="E633" s="24"/>
      <c r="F633" s="24"/>
      <c r="G633" s="25"/>
      <c r="H633" s="26"/>
      <c r="I633" s="24"/>
      <c r="J633" s="36"/>
      <c r="K633" s="36"/>
      <c r="L633" s="24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4"/>
      <c r="AN633" s="24" t="s">
        <v>1</v>
      </c>
      <c r="AO633" s="24"/>
      <c r="AP633" s="24"/>
    </row>
    <row r="634" spans="1:42" s="1" customFormat="1" x14ac:dyDescent="0.2">
      <c r="A634" s="13" t="s">
        <v>27</v>
      </c>
      <c r="B634" s="20"/>
      <c r="C634" s="1">
        <v>1</v>
      </c>
      <c r="D634" s="1" t="s">
        <v>46</v>
      </c>
      <c r="F634" s="1">
        <v>2007</v>
      </c>
      <c r="G634" s="2">
        <v>75000</v>
      </c>
      <c r="H634" s="9">
        <v>1</v>
      </c>
      <c r="I634" s="1" t="s">
        <v>170</v>
      </c>
      <c r="J634">
        <v>25</v>
      </c>
      <c r="K634">
        <v>25</v>
      </c>
      <c r="L634" s="1">
        <f t="shared" ref="L634:L640" si="31">F634+J634</f>
        <v>2032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f>G634*1.25</f>
        <v>93750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0</v>
      </c>
    </row>
    <row r="635" spans="1:42" s="1" customFormat="1" x14ac:dyDescent="0.2">
      <c r="A635" s="13" t="s">
        <v>27</v>
      </c>
      <c r="B635" s="20"/>
      <c r="C635" s="1">
        <v>2</v>
      </c>
      <c r="D635" s="1" t="s">
        <v>47</v>
      </c>
      <c r="F635" s="1">
        <v>2000</v>
      </c>
      <c r="G635" s="2">
        <v>15000</v>
      </c>
      <c r="H635" s="9">
        <v>1</v>
      </c>
      <c r="I635" s="1" t="s">
        <v>170</v>
      </c>
      <c r="J635">
        <v>20</v>
      </c>
      <c r="K635">
        <v>20</v>
      </c>
      <c r="L635" s="1">
        <f t="shared" si="31"/>
        <v>2020</v>
      </c>
      <c r="M635" s="2">
        <v>0</v>
      </c>
      <c r="N635" s="2">
        <f>G635*1.25</f>
        <v>18750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0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f>N635*1.25</f>
        <v>23437.5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  <c r="AN635" s="2">
        <v>0</v>
      </c>
      <c r="AO635" s="2">
        <v>0</v>
      </c>
      <c r="AP635" s="2">
        <v>0</v>
      </c>
    </row>
    <row r="636" spans="1:42" s="1" customFormat="1" x14ac:dyDescent="0.2">
      <c r="A636" s="13" t="s">
        <v>27</v>
      </c>
      <c r="B636" s="20"/>
      <c r="C636" s="1">
        <v>3</v>
      </c>
      <c r="D636" s="1" t="s">
        <v>100</v>
      </c>
      <c r="F636" s="1">
        <v>2000</v>
      </c>
      <c r="G636" s="2">
        <v>150000</v>
      </c>
      <c r="H636" s="9">
        <v>1</v>
      </c>
      <c r="I636" s="1" t="s">
        <v>170</v>
      </c>
      <c r="J636">
        <v>15</v>
      </c>
      <c r="K636">
        <v>15</v>
      </c>
      <c r="L636" s="1">
        <f t="shared" si="31"/>
        <v>2015</v>
      </c>
      <c r="M636" s="2">
        <f>G636*1.25</f>
        <v>187500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0</v>
      </c>
      <c r="AB636" s="2">
        <f>M636*1.25</f>
        <v>234375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>
        <v>0</v>
      </c>
      <c r="AM636" s="2">
        <f>X636*1.25</f>
        <v>0</v>
      </c>
      <c r="AN636" s="2">
        <v>0</v>
      </c>
      <c r="AO636" s="2">
        <v>0</v>
      </c>
      <c r="AP636" s="2">
        <v>0</v>
      </c>
    </row>
    <row r="637" spans="1:42" s="1" customFormat="1" x14ac:dyDescent="0.2">
      <c r="A637" s="13" t="s">
        <v>27</v>
      </c>
      <c r="B637" s="20"/>
      <c r="C637" s="1">
        <v>4</v>
      </c>
      <c r="D637" s="1" t="s">
        <v>48</v>
      </c>
      <c r="F637" s="1">
        <v>2012</v>
      </c>
      <c r="G637" s="2">
        <v>160000</v>
      </c>
      <c r="H637" s="9">
        <v>1</v>
      </c>
      <c r="I637" s="1" t="s">
        <v>170</v>
      </c>
      <c r="J637">
        <v>25</v>
      </c>
      <c r="K637">
        <v>25</v>
      </c>
      <c r="L637" s="1">
        <f t="shared" si="31"/>
        <v>2037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f>G637*1.25</f>
        <v>200000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</row>
    <row r="638" spans="1:42" s="1" customFormat="1" x14ac:dyDescent="0.2">
      <c r="A638" s="13" t="s">
        <v>27</v>
      </c>
      <c r="B638" s="20"/>
      <c r="C638" s="1">
        <v>5</v>
      </c>
      <c r="D638" s="1" t="s">
        <v>49</v>
      </c>
      <c r="E638" s="1" t="s">
        <v>1</v>
      </c>
      <c r="F638" s="19">
        <v>2017</v>
      </c>
      <c r="G638" s="23">
        <v>200000</v>
      </c>
      <c r="H638" s="9">
        <v>1</v>
      </c>
      <c r="I638" s="1" t="s">
        <v>170</v>
      </c>
      <c r="J638">
        <v>15</v>
      </c>
      <c r="K638">
        <v>15</v>
      </c>
      <c r="L638" s="1">
        <f t="shared" si="31"/>
        <v>2032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f>G638*1.25</f>
        <v>250000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v>0</v>
      </c>
      <c r="AH638" s="2">
        <v>0</v>
      </c>
      <c r="AI638" s="2">
        <f>T638*1.25</f>
        <v>0</v>
      </c>
      <c r="AJ638" s="2">
        <v>0</v>
      </c>
      <c r="AK638" s="2">
        <f>V638*1.25</f>
        <v>0</v>
      </c>
      <c r="AL638" s="2">
        <v>0</v>
      </c>
      <c r="AM638" s="2">
        <v>0</v>
      </c>
      <c r="AN638" s="2">
        <v>0</v>
      </c>
      <c r="AO638" s="2">
        <f>Z638*1.25</f>
        <v>312500</v>
      </c>
      <c r="AP638" s="2">
        <v>0</v>
      </c>
    </row>
    <row r="639" spans="1:42" s="1" customFormat="1" x14ac:dyDescent="0.2">
      <c r="A639" s="13" t="s">
        <v>27</v>
      </c>
      <c r="B639" s="20"/>
      <c r="C639" s="1">
        <v>6</v>
      </c>
      <c r="D639" s="1" t="s">
        <v>50</v>
      </c>
      <c r="F639" s="1">
        <v>2000</v>
      </c>
      <c r="G639" s="2">
        <v>1200</v>
      </c>
      <c r="H639" s="9">
        <v>1</v>
      </c>
      <c r="I639" s="1" t="s">
        <v>170</v>
      </c>
      <c r="J639">
        <v>20</v>
      </c>
      <c r="K639">
        <v>20</v>
      </c>
      <c r="L639" s="1">
        <f t="shared" si="31"/>
        <v>2020</v>
      </c>
      <c r="M639" s="2">
        <v>0</v>
      </c>
      <c r="N639" s="2">
        <f>G639*1.25</f>
        <v>1500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f>N639*1.25</f>
        <v>1875</v>
      </c>
      <c r="AI639" s="2">
        <v>0</v>
      </c>
      <c r="AJ639" s="2">
        <v>0</v>
      </c>
      <c r="AK639" s="2">
        <v>0</v>
      </c>
      <c r="AL639" s="2">
        <v>0</v>
      </c>
      <c r="AM639" s="2">
        <v>0</v>
      </c>
      <c r="AN639" s="2">
        <v>0</v>
      </c>
      <c r="AO639" s="2">
        <v>0</v>
      </c>
      <c r="AP639" s="2">
        <v>0</v>
      </c>
    </row>
    <row r="640" spans="1:42" s="1" customFormat="1" x14ac:dyDescent="0.2">
      <c r="A640" s="13" t="s">
        <v>27</v>
      </c>
      <c r="B640" s="20"/>
      <c r="C640" s="1">
        <v>7</v>
      </c>
      <c r="D640" s="1" t="s">
        <v>51</v>
      </c>
      <c r="F640" s="1">
        <v>1995</v>
      </c>
      <c r="G640" s="2">
        <v>15000</v>
      </c>
      <c r="H640" s="9">
        <v>1</v>
      </c>
      <c r="I640" s="1" t="s">
        <v>170</v>
      </c>
      <c r="J640">
        <v>30</v>
      </c>
      <c r="K640">
        <v>30</v>
      </c>
      <c r="L640" s="1">
        <f t="shared" si="31"/>
        <v>2025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f>G640*1.25</f>
        <v>18750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</row>
    <row r="641" spans="1:42" s="1" customFormat="1" x14ac:dyDescent="0.2">
      <c r="A641" s="13" t="s">
        <v>27</v>
      </c>
      <c r="B641" s="20"/>
      <c r="C641" s="1">
        <v>8</v>
      </c>
      <c r="D641" s="1" t="s">
        <v>52</v>
      </c>
      <c r="F641" s="17" t="s">
        <v>146</v>
      </c>
      <c r="G641" s="17" t="s">
        <v>146</v>
      </c>
      <c r="H641" s="9"/>
      <c r="J641">
        <v>30</v>
      </c>
      <c r="K641">
        <v>30</v>
      </c>
      <c r="L641" s="1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</row>
    <row r="642" spans="1:42" s="19" customFormat="1" ht="15" x14ac:dyDescent="0.25">
      <c r="A642" s="20" t="s">
        <v>110</v>
      </c>
      <c r="B642" s="20"/>
      <c r="C642" s="24"/>
      <c r="D642" s="13" t="s">
        <v>110</v>
      </c>
      <c r="E642" s="24"/>
      <c r="F642" s="24"/>
      <c r="G642" s="25"/>
      <c r="H642" s="26"/>
      <c r="I642" s="24"/>
      <c r="J642" s="36"/>
      <c r="K642" s="36"/>
      <c r="L642" s="24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4"/>
      <c r="AN642" s="24"/>
      <c r="AO642" s="24"/>
      <c r="AP642" s="24"/>
    </row>
    <row r="643" spans="1:42" s="1" customFormat="1" x14ac:dyDescent="0.2">
      <c r="A643" s="13" t="s">
        <v>110</v>
      </c>
      <c r="B643" s="20"/>
      <c r="C643" s="1">
        <v>1</v>
      </c>
      <c r="D643" s="1" t="s">
        <v>46</v>
      </c>
      <c r="F643" s="1">
        <v>1990</v>
      </c>
      <c r="G643" s="2">
        <v>17000</v>
      </c>
      <c r="H643" s="9">
        <v>1</v>
      </c>
      <c r="I643" s="1" t="s">
        <v>170</v>
      </c>
      <c r="J643">
        <v>30</v>
      </c>
      <c r="K643">
        <v>30</v>
      </c>
      <c r="L643" s="1">
        <f t="shared" ref="L643:L648" si="32">F643+J643</f>
        <v>2020</v>
      </c>
      <c r="M643" s="2">
        <v>0</v>
      </c>
      <c r="N643" s="2">
        <f>G643*1.25</f>
        <v>21250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</row>
    <row r="644" spans="1:42" s="1" customFormat="1" x14ac:dyDescent="0.2">
      <c r="A644" s="13" t="s">
        <v>110</v>
      </c>
      <c r="B644" s="20"/>
      <c r="C644" s="1">
        <v>2</v>
      </c>
      <c r="D644" s="1" t="s">
        <v>47</v>
      </c>
      <c r="E644" s="9" t="s">
        <v>155</v>
      </c>
      <c r="F644" s="1">
        <v>2000</v>
      </c>
      <c r="G644" s="2">
        <v>15000</v>
      </c>
      <c r="H644" s="9">
        <v>1</v>
      </c>
      <c r="I644" s="1" t="s">
        <v>170</v>
      </c>
      <c r="J644">
        <v>20</v>
      </c>
      <c r="K644">
        <v>20</v>
      </c>
      <c r="L644" s="1">
        <f t="shared" si="32"/>
        <v>2020</v>
      </c>
      <c r="M644" s="2">
        <v>0</v>
      </c>
      <c r="N644" s="2">
        <f>G644*1.25</f>
        <v>18750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0</v>
      </c>
      <c r="AG644" s="2">
        <v>0</v>
      </c>
      <c r="AH644" s="2">
        <f>N644*1.25</f>
        <v>23437.5</v>
      </c>
      <c r="AI644" s="2">
        <v>0</v>
      </c>
      <c r="AJ644" s="2">
        <v>0</v>
      </c>
      <c r="AK644" s="2">
        <v>0</v>
      </c>
      <c r="AL644" s="2">
        <v>0</v>
      </c>
      <c r="AM644" s="2">
        <v>0</v>
      </c>
      <c r="AN644" s="2">
        <v>0</v>
      </c>
      <c r="AO644" s="2">
        <v>0</v>
      </c>
      <c r="AP644" s="2">
        <v>0</v>
      </c>
    </row>
    <row r="645" spans="1:42" s="1" customFormat="1" x14ac:dyDescent="0.2">
      <c r="A645" s="13" t="s">
        <v>110</v>
      </c>
      <c r="B645" s="20"/>
      <c r="C645" s="1">
        <v>3</v>
      </c>
      <c r="D645" s="1" t="s">
        <v>100</v>
      </c>
      <c r="F645" s="1">
        <v>2002</v>
      </c>
      <c r="G645" s="2">
        <v>75000</v>
      </c>
      <c r="H645" s="9">
        <v>1</v>
      </c>
      <c r="I645" s="1" t="s">
        <v>170</v>
      </c>
      <c r="J645">
        <v>15</v>
      </c>
      <c r="K645">
        <v>15</v>
      </c>
      <c r="L645" s="1">
        <f t="shared" si="32"/>
        <v>2017</v>
      </c>
      <c r="M645" s="2">
        <f>G645*1.25</f>
        <v>93750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f>M645*1.25</f>
        <v>117187.5</v>
      </c>
      <c r="AC645" s="2">
        <v>0</v>
      </c>
      <c r="AD645" s="2">
        <v>0</v>
      </c>
      <c r="AE645" s="2">
        <v>0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0</v>
      </c>
      <c r="AM645" s="2">
        <v>0</v>
      </c>
      <c r="AN645" s="2">
        <v>0</v>
      </c>
      <c r="AO645" s="2">
        <v>0</v>
      </c>
      <c r="AP645" s="2">
        <v>0</v>
      </c>
    </row>
    <row r="646" spans="1:42" s="1" customFormat="1" x14ac:dyDescent="0.2">
      <c r="A646" s="13" t="s">
        <v>110</v>
      </c>
      <c r="B646" s="20"/>
      <c r="C646" s="1">
        <v>4</v>
      </c>
      <c r="D646" s="1" t="s">
        <v>48</v>
      </c>
      <c r="F646" s="1">
        <v>2000</v>
      </c>
      <c r="G646" s="2">
        <v>30000</v>
      </c>
      <c r="H646" s="9">
        <v>1</v>
      </c>
      <c r="I646" s="1" t="s">
        <v>170</v>
      </c>
      <c r="J646">
        <v>25</v>
      </c>
      <c r="K646">
        <v>25</v>
      </c>
      <c r="L646" s="1">
        <f t="shared" si="32"/>
        <v>2025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f>G646*1.25</f>
        <v>37500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2">
        <v>0</v>
      </c>
      <c r="AO646" s="2">
        <v>0</v>
      </c>
      <c r="AP646" s="2">
        <v>0</v>
      </c>
    </row>
    <row r="647" spans="1:42" s="1" customFormat="1" x14ac:dyDescent="0.2">
      <c r="A647" s="13" t="s">
        <v>110</v>
      </c>
      <c r="B647" s="20"/>
      <c r="C647" s="1">
        <v>5</v>
      </c>
      <c r="D647" s="1" t="s">
        <v>49</v>
      </c>
      <c r="E647" s="1" t="s">
        <v>1</v>
      </c>
      <c r="F647" s="1">
        <v>2009</v>
      </c>
      <c r="G647" s="9">
        <v>7500</v>
      </c>
      <c r="H647" s="9">
        <v>1</v>
      </c>
      <c r="I647" s="1" t="s">
        <v>170</v>
      </c>
      <c r="J647">
        <v>15</v>
      </c>
      <c r="K647">
        <v>15</v>
      </c>
      <c r="L647" s="1">
        <f t="shared" si="32"/>
        <v>2024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f>G647*1.25</f>
        <v>9375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f>R647*1.25</f>
        <v>11718.75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0</v>
      </c>
    </row>
    <row r="648" spans="1:42" s="1" customFormat="1" x14ac:dyDescent="0.2">
      <c r="A648" s="13" t="s">
        <v>110</v>
      </c>
      <c r="B648" s="20"/>
      <c r="C648" s="1">
        <v>6</v>
      </c>
      <c r="D648" s="1" t="s">
        <v>50</v>
      </c>
      <c r="F648" s="1">
        <v>2000</v>
      </c>
      <c r="G648" s="2">
        <v>750</v>
      </c>
      <c r="H648" s="9">
        <v>1</v>
      </c>
      <c r="I648" s="1" t="s">
        <v>170</v>
      </c>
      <c r="J648">
        <v>20</v>
      </c>
      <c r="K648">
        <v>20</v>
      </c>
      <c r="L648" s="1">
        <f t="shared" si="32"/>
        <v>2020</v>
      </c>
      <c r="M648" s="2">
        <v>0</v>
      </c>
      <c r="N648" s="2">
        <f>G648*1.25</f>
        <v>937.5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f>N648*1.25</f>
        <v>1171.875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>
        <v>0</v>
      </c>
      <c r="AO648" s="2">
        <v>0</v>
      </c>
      <c r="AP648" s="2">
        <v>0</v>
      </c>
    </row>
    <row r="649" spans="1:42" s="1" customFormat="1" x14ac:dyDescent="0.2">
      <c r="A649" s="13" t="s">
        <v>110</v>
      </c>
      <c r="B649" s="20"/>
      <c r="C649" s="1">
        <v>7</v>
      </c>
      <c r="D649" s="1" t="s">
        <v>51</v>
      </c>
      <c r="F649" s="17" t="s">
        <v>146</v>
      </c>
      <c r="G649" s="17" t="s">
        <v>146</v>
      </c>
      <c r="H649" s="9"/>
      <c r="J649">
        <v>30</v>
      </c>
      <c r="K649">
        <v>30</v>
      </c>
      <c r="L649" s="1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0</v>
      </c>
    </row>
    <row r="650" spans="1:42" s="1" customFormat="1" x14ac:dyDescent="0.2">
      <c r="A650" s="13" t="s">
        <v>110</v>
      </c>
      <c r="B650" s="20"/>
      <c r="C650" s="1">
        <v>8</v>
      </c>
      <c r="D650" s="1" t="s">
        <v>52</v>
      </c>
      <c r="F650" s="17" t="s">
        <v>146</v>
      </c>
      <c r="G650" s="17" t="s">
        <v>146</v>
      </c>
      <c r="H650" s="9"/>
      <c r="J650">
        <v>30</v>
      </c>
      <c r="K650">
        <v>30</v>
      </c>
      <c r="L650" s="1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0</v>
      </c>
    </row>
    <row r="651" spans="1:42" s="19" customFormat="1" ht="15" x14ac:dyDescent="0.25">
      <c r="A651" s="20" t="s">
        <v>29</v>
      </c>
      <c r="B651" s="20"/>
      <c r="C651" s="24"/>
      <c r="D651" s="13" t="s">
        <v>29</v>
      </c>
      <c r="E651" s="24"/>
      <c r="F651" s="24"/>
      <c r="G651" s="25"/>
      <c r="H651" s="26"/>
      <c r="I651" s="24"/>
      <c r="J651" s="36"/>
      <c r="K651" s="36"/>
      <c r="L651" s="24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4"/>
      <c r="AN651" s="24"/>
      <c r="AO651" s="24"/>
      <c r="AP651" s="24"/>
    </row>
    <row r="652" spans="1:42" s="19" customFormat="1" x14ac:dyDescent="0.2">
      <c r="A652" s="20" t="s">
        <v>29</v>
      </c>
      <c r="B652" s="20"/>
      <c r="C652" s="19">
        <v>1</v>
      </c>
      <c r="D652" s="19" t="s">
        <v>46</v>
      </c>
      <c r="F652" s="21" t="s">
        <v>146</v>
      </c>
      <c r="G652" s="21" t="s">
        <v>146</v>
      </c>
      <c r="H652" s="22"/>
      <c r="J652">
        <v>25</v>
      </c>
      <c r="K652">
        <v>25</v>
      </c>
      <c r="L652" s="19">
        <v>0</v>
      </c>
      <c r="M652" s="23">
        <v>0</v>
      </c>
      <c r="N652" s="23">
        <v>0</v>
      </c>
      <c r="O652" s="23">
        <v>0</v>
      </c>
      <c r="P652" s="23">
        <v>0</v>
      </c>
      <c r="Q652" s="23">
        <v>0</v>
      </c>
      <c r="R652" s="23">
        <v>0</v>
      </c>
      <c r="S652" s="23">
        <v>0</v>
      </c>
      <c r="T652" s="23">
        <v>0</v>
      </c>
      <c r="U652" s="23">
        <v>0</v>
      </c>
      <c r="V652" s="23">
        <v>0</v>
      </c>
      <c r="W652" s="23">
        <v>0</v>
      </c>
      <c r="X652" s="23">
        <v>0</v>
      </c>
      <c r="Y652" s="23">
        <v>0</v>
      </c>
      <c r="Z652" s="23">
        <v>0</v>
      </c>
      <c r="AA652" s="23">
        <v>0</v>
      </c>
      <c r="AB652" s="23">
        <v>0</v>
      </c>
      <c r="AC652" s="23">
        <v>0</v>
      </c>
      <c r="AD652" s="23">
        <v>0</v>
      </c>
      <c r="AE652" s="23">
        <v>0</v>
      </c>
      <c r="AF652" s="23">
        <v>0</v>
      </c>
      <c r="AG652" s="23">
        <v>0</v>
      </c>
      <c r="AH652" s="23">
        <v>0</v>
      </c>
      <c r="AI652" s="23">
        <v>0</v>
      </c>
      <c r="AJ652" s="23">
        <v>0</v>
      </c>
      <c r="AK652" s="23">
        <v>0</v>
      </c>
      <c r="AL652" s="23">
        <v>0</v>
      </c>
      <c r="AM652" s="2">
        <v>0</v>
      </c>
      <c r="AN652" s="2">
        <v>0</v>
      </c>
      <c r="AO652" s="2">
        <v>0</v>
      </c>
      <c r="AP652" s="2">
        <v>0</v>
      </c>
    </row>
    <row r="653" spans="1:42" s="19" customFormat="1" x14ac:dyDescent="0.2">
      <c r="A653" s="20" t="s">
        <v>29</v>
      </c>
      <c r="B653" s="20" t="s">
        <v>169</v>
      </c>
      <c r="C653" s="19">
        <v>2</v>
      </c>
      <c r="D653" s="19" t="s">
        <v>47</v>
      </c>
      <c r="F653" s="19">
        <v>2000</v>
      </c>
      <c r="G653" s="23">
        <v>25000</v>
      </c>
      <c r="H653" s="9">
        <v>1</v>
      </c>
      <c r="I653" s="1" t="s">
        <v>170</v>
      </c>
      <c r="J653">
        <v>20</v>
      </c>
      <c r="K653">
        <v>20</v>
      </c>
      <c r="L653" s="19">
        <f>F653+J653</f>
        <v>2020</v>
      </c>
      <c r="M653" s="23">
        <v>0</v>
      </c>
      <c r="N653" s="23">
        <f>G653*1.25</f>
        <v>31250</v>
      </c>
      <c r="O653" s="23">
        <v>0</v>
      </c>
      <c r="P653" s="23">
        <v>0</v>
      </c>
      <c r="Q653" s="23">
        <v>0</v>
      </c>
      <c r="R653" s="23">
        <v>0</v>
      </c>
      <c r="S653" s="23">
        <v>0</v>
      </c>
      <c r="T653" s="23">
        <v>0</v>
      </c>
      <c r="U653" s="23">
        <v>0</v>
      </c>
      <c r="V653" s="23">
        <v>0</v>
      </c>
      <c r="W653" s="23">
        <v>0</v>
      </c>
      <c r="X653" s="23">
        <v>0</v>
      </c>
      <c r="Y653" s="23">
        <v>0</v>
      </c>
      <c r="Z653" s="23">
        <v>0</v>
      </c>
      <c r="AA653" s="23">
        <v>0</v>
      </c>
      <c r="AB653" s="23">
        <v>0</v>
      </c>
      <c r="AC653" s="23">
        <v>0</v>
      </c>
      <c r="AD653" s="23">
        <v>0</v>
      </c>
      <c r="AE653" s="23">
        <v>0</v>
      </c>
      <c r="AF653" s="23">
        <v>0</v>
      </c>
      <c r="AG653" s="23">
        <v>0</v>
      </c>
      <c r="AH653" s="23">
        <f>N653*1.25</f>
        <v>39062.5</v>
      </c>
      <c r="AI653" s="23">
        <v>0</v>
      </c>
      <c r="AJ653" s="23">
        <v>0</v>
      </c>
      <c r="AK653" s="23">
        <v>0</v>
      </c>
      <c r="AL653" s="23">
        <v>0</v>
      </c>
      <c r="AM653" s="23">
        <v>0</v>
      </c>
      <c r="AN653" s="23">
        <v>0</v>
      </c>
      <c r="AO653" s="2">
        <v>0</v>
      </c>
      <c r="AP653" s="2">
        <v>0</v>
      </c>
    </row>
    <row r="654" spans="1:42" s="19" customFormat="1" x14ac:dyDescent="0.2">
      <c r="A654" s="20" t="s">
        <v>29</v>
      </c>
      <c r="B654" s="20"/>
      <c r="C654" s="19">
        <v>3</v>
      </c>
      <c r="D654" s="19" t="s">
        <v>100</v>
      </c>
      <c r="F654" s="21" t="s">
        <v>146</v>
      </c>
      <c r="G654" s="21" t="s">
        <v>146</v>
      </c>
      <c r="H654" s="22"/>
      <c r="J654">
        <v>15</v>
      </c>
      <c r="K654">
        <v>15</v>
      </c>
      <c r="L654" s="19">
        <v>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  <c r="V654" s="23">
        <v>0</v>
      </c>
      <c r="W654" s="23">
        <v>0</v>
      </c>
      <c r="X654" s="23">
        <v>0</v>
      </c>
      <c r="Y654" s="23">
        <v>0</v>
      </c>
      <c r="Z654" s="23">
        <v>0</v>
      </c>
      <c r="AA654" s="23">
        <v>0</v>
      </c>
      <c r="AB654" s="23">
        <v>0</v>
      </c>
      <c r="AC654" s="23">
        <v>0</v>
      </c>
      <c r="AD654" s="23">
        <v>0</v>
      </c>
      <c r="AE654" s="23">
        <v>0</v>
      </c>
      <c r="AF654" s="23">
        <v>0</v>
      </c>
      <c r="AG654" s="23">
        <v>0</v>
      </c>
      <c r="AH654" s="23">
        <v>0</v>
      </c>
      <c r="AI654" s="23">
        <v>0</v>
      </c>
      <c r="AJ654" s="23">
        <v>0</v>
      </c>
      <c r="AK654" s="23">
        <v>0</v>
      </c>
      <c r="AL654" s="23">
        <v>0</v>
      </c>
      <c r="AM654" s="2">
        <v>0</v>
      </c>
      <c r="AN654" s="2">
        <v>0</v>
      </c>
      <c r="AO654" s="2">
        <v>0</v>
      </c>
      <c r="AP654" s="2">
        <v>0</v>
      </c>
    </row>
    <row r="655" spans="1:42" s="19" customFormat="1" x14ac:dyDescent="0.2">
      <c r="A655" s="20" t="s">
        <v>29</v>
      </c>
      <c r="B655" s="20"/>
      <c r="C655" s="19">
        <v>4</v>
      </c>
      <c r="D655" s="19" t="s">
        <v>48</v>
      </c>
      <c r="F655" s="19">
        <v>2012</v>
      </c>
      <c r="G655" s="23">
        <v>40000</v>
      </c>
      <c r="H655" s="9">
        <v>1</v>
      </c>
      <c r="I655" s="1" t="s">
        <v>170</v>
      </c>
      <c r="J655">
        <v>25</v>
      </c>
      <c r="K655">
        <v>25</v>
      </c>
      <c r="L655" s="19">
        <f>F655+J655</f>
        <v>2037</v>
      </c>
      <c r="M655" s="23">
        <v>0</v>
      </c>
      <c r="N655" s="23">
        <v>0</v>
      </c>
      <c r="O655" s="23">
        <v>0</v>
      </c>
      <c r="P655" s="23">
        <v>0</v>
      </c>
      <c r="Q655" s="23">
        <v>0</v>
      </c>
      <c r="R655" s="23">
        <v>0</v>
      </c>
      <c r="S655" s="23">
        <v>0</v>
      </c>
      <c r="T655" s="23">
        <v>0</v>
      </c>
      <c r="U655" s="23">
        <v>0</v>
      </c>
      <c r="V655" s="23">
        <v>0</v>
      </c>
      <c r="W655" s="23">
        <v>0</v>
      </c>
      <c r="X655" s="23">
        <v>0</v>
      </c>
      <c r="Y655" s="23">
        <v>0</v>
      </c>
      <c r="Z655" s="23">
        <v>0</v>
      </c>
      <c r="AA655" s="23">
        <v>0</v>
      </c>
      <c r="AB655" s="23">
        <v>0</v>
      </c>
      <c r="AC655" s="23">
        <v>0</v>
      </c>
      <c r="AD655" s="23">
        <v>0</v>
      </c>
      <c r="AE655" s="23">
        <f>G655*1.25</f>
        <v>50000</v>
      </c>
      <c r="AF655" s="23">
        <v>0</v>
      </c>
      <c r="AG655" s="23">
        <v>0</v>
      </c>
      <c r="AH655" s="23">
        <v>0</v>
      </c>
      <c r="AI655" s="23">
        <v>0</v>
      </c>
      <c r="AJ655" s="23">
        <v>0</v>
      </c>
      <c r="AK655" s="23">
        <v>0</v>
      </c>
      <c r="AL655" s="23">
        <v>0</v>
      </c>
      <c r="AM655" s="23">
        <v>0</v>
      </c>
      <c r="AN655" s="23">
        <v>0</v>
      </c>
      <c r="AO655" s="2">
        <v>0</v>
      </c>
      <c r="AP655" s="2">
        <v>0</v>
      </c>
    </row>
    <row r="656" spans="1:42" s="19" customFormat="1" x14ac:dyDescent="0.2">
      <c r="A656" s="20" t="s">
        <v>29</v>
      </c>
      <c r="B656" s="20"/>
      <c r="C656" s="19">
        <v>5</v>
      </c>
      <c r="D656" s="19" t="s">
        <v>49</v>
      </c>
      <c r="E656" s="19" t="s">
        <v>1</v>
      </c>
      <c r="F656" s="19">
        <v>2000</v>
      </c>
      <c r="G656" s="23">
        <v>7000</v>
      </c>
      <c r="H656" s="9">
        <v>1</v>
      </c>
      <c r="I656" s="1" t="s">
        <v>170</v>
      </c>
      <c r="J656">
        <v>20</v>
      </c>
      <c r="K656">
        <v>20</v>
      </c>
      <c r="L656" s="1">
        <f>F656+J656</f>
        <v>2020</v>
      </c>
      <c r="M656" s="23">
        <v>0</v>
      </c>
      <c r="N656" s="23">
        <f>G656*1.25</f>
        <v>8750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23">
        <v>0</v>
      </c>
      <c r="U656" s="23">
        <v>0</v>
      </c>
      <c r="V656" s="23">
        <v>0</v>
      </c>
      <c r="W656" s="23">
        <v>0</v>
      </c>
      <c r="X656" s="23">
        <v>0</v>
      </c>
      <c r="Y656" s="23">
        <v>0</v>
      </c>
      <c r="Z656" s="23">
        <v>0</v>
      </c>
      <c r="AA656" s="23">
        <v>0</v>
      </c>
      <c r="AB656" s="23">
        <v>0</v>
      </c>
      <c r="AC656" s="23">
        <v>0</v>
      </c>
      <c r="AD656" s="23">
        <v>0</v>
      </c>
      <c r="AE656" s="23">
        <v>0</v>
      </c>
      <c r="AF656" s="23">
        <v>0</v>
      </c>
      <c r="AG656" s="23">
        <v>0</v>
      </c>
      <c r="AH656" s="23">
        <f>N656*1.25</f>
        <v>10937.5</v>
      </c>
      <c r="AI656" s="23">
        <v>0</v>
      </c>
      <c r="AJ656" s="23">
        <v>0</v>
      </c>
      <c r="AK656" s="23">
        <v>0</v>
      </c>
      <c r="AL656" s="23">
        <v>0</v>
      </c>
      <c r="AM656" s="23">
        <v>0</v>
      </c>
      <c r="AN656" s="23">
        <v>0</v>
      </c>
      <c r="AO656" s="2">
        <v>0</v>
      </c>
      <c r="AP656" s="2">
        <v>0</v>
      </c>
    </row>
    <row r="657" spans="1:42" s="19" customFormat="1" x14ac:dyDescent="0.2">
      <c r="A657" s="20" t="s">
        <v>29</v>
      </c>
      <c r="B657" s="20"/>
      <c r="C657" s="19">
        <v>6</v>
      </c>
      <c r="D657" s="19" t="s">
        <v>50</v>
      </c>
      <c r="F657" s="19">
        <v>2000</v>
      </c>
      <c r="G657" s="23">
        <v>1000</v>
      </c>
      <c r="H657" s="9">
        <v>1</v>
      </c>
      <c r="I657" s="1" t="s">
        <v>170</v>
      </c>
      <c r="J657">
        <v>20</v>
      </c>
      <c r="K657">
        <v>20</v>
      </c>
      <c r="L657" s="19">
        <f>F657+J657</f>
        <v>2020</v>
      </c>
      <c r="M657" s="23">
        <v>0</v>
      </c>
      <c r="N657" s="23">
        <f>G657*1.25</f>
        <v>1250</v>
      </c>
      <c r="O657" s="23"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v>0</v>
      </c>
      <c r="V657" s="23">
        <v>0</v>
      </c>
      <c r="W657" s="23">
        <v>0</v>
      </c>
      <c r="X657" s="23">
        <v>0</v>
      </c>
      <c r="Y657" s="23">
        <v>0</v>
      </c>
      <c r="Z657" s="23">
        <v>0</v>
      </c>
      <c r="AA657" s="23">
        <v>0</v>
      </c>
      <c r="AB657" s="23">
        <v>0</v>
      </c>
      <c r="AC657" s="23">
        <v>0</v>
      </c>
      <c r="AD657" s="23">
        <v>0</v>
      </c>
      <c r="AE657" s="23">
        <v>0</v>
      </c>
      <c r="AF657" s="23">
        <v>0</v>
      </c>
      <c r="AG657" s="23">
        <v>0</v>
      </c>
      <c r="AH657" s="23">
        <f>N657*1.25</f>
        <v>1562.5</v>
      </c>
      <c r="AI657" s="23">
        <v>0</v>
      </c>
      <c r="AJ657" s="23">
        <v>0</v>
      </c>
      <c r="AK657" s="23">
        <v>0</v>
      </c>
      <c r="AL657" s="23">
        <v>0</v>
      </c>
      <c r="AM657" s="23">
        <v>0</v>
      </c>
      <c r="AN657" s="23">
        <v>0</v>
      </c>
      <c r="AO657" s="2">
        <v>0</v>
      </c>
      <c r="AP657" s="2">
        <v>0</v>
      </c>
    </row>
    <row r="658" spans="1:42" s="19" customFormat="1" x14ac:dyDescent="0.2">
      <c r="A658" s="20" t="s">
        <v>29</v>
      </c>
      <c r="B658" s="20"/>
      <c r="C658" s="19">
        <v>7</v>
      </c>
      <c r="D658" s="19" t="s">
        <v>51</v>
      </c>
      <c r="F658" s="21" t="s">
        <v>146</v>
      </c>
      <c r="G658" s="21" t="s">
        <v>146</v>
      </c>
      <c r="H658" s="22"/>
      <c r="J658">
        <v>30</v>
      </c>
      <c r="K658">
        <v>30</v>
      </c>
      <c r="L658" s="19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v>0</v>
      </c>
      <c r="V658" s="23">
        <v>0</v>
      </c>
      <c r="W658" s="23">
        <v>0</v>
      </c>
      <c r="X658" s="23">
        <v>0</v>
      </c>
      <c r="Y658" s="23">
        <v>0</v>
      </c>
      <c r="Z658" s="23">
        <v>0</v>
      </c>
      <c r="AA658" s="23">
        <v>0</v>
      </c>
      <c r="AB658" s="23">
        <v>0</v>
      </c>
      <c r="AC658" s="23">
        <v>0</v>
      </c>
      <c r="AD658" s="23">
        <v>0</v>
      </c>
      <c r="AE658" s="23">
        <v>0</v>
      </c>
      <c r="AF658" s="23">
        <v>0</v>
      </c>
      <c r="AG658" s="23">
        <v>0</v>
      </c>
      <c r="AH658" s="23">
        <v>0</v>
      </c>
      <c r="AI658" s="23">
        <v>0</v>
      </c>
      <c r="AJ658" s="23">
        <v>0</v>
      </c>
      <c r="AK658" s="23">
        <v>0</v>
      </c>
      <c r="AL658" s="23">
        <v>0</v>
      </c>
      <c r="AM658" s="2">
        <v>0</v>
      </c>
      <c r="AN658" s="2">
        <v>0</v>
      </c>
      <c r="AO658" s="2">
        <v>0</v>
      </c>
      <c r="AP658" s="2">
        <v>0</v>
      </c>
    </row>
    <row r="659" spans="1:42" s="19" customFormat="1" x14ac:dyDescent="0.2">
      <c r="A659" s="20" t="s">
        <v>29</v>
      </c>
      <c r="B659" s="20"/>
      <c r="C659" s="19">
        <v>8</v>
      </c>
      <c r="D659" s="19" t="s">
        <v>52</v>
      </c>
      <c r="F659" s="21" t="s">
        <v>146</v>
      </c>
      <c r="G659" s="21" t="s">
        <v>146</v>
      </c>
      <c r="H659" s="22"/>
      <c r="J659">
        <v>30</v>
      </c>
      <c r="K659">
        <v>30</v>
      </c>
      <c r="L659" s="19">
        <v>0</v>
      </c>
      <c r="M659" s="23">
        <v>0</v>
      </c>
      <c r="N659" s="23">
        <v>0</v>
      </c>
      <c r="O659" s="23">
        <v>0</v>
      </c>
      <c r="P659" s="23">
        <v>0</v>
      </c>
      <c r="Q659" s="23">
        <v>0</v>
      </c>
      <c r="R659" s="23">
        <v>0</v>
      </c>
      <c r="S659" s="23">
        <v>0</v>
      </c>
      <c r="T659" s="23">
        <v>0</v>
      </c>
      <c r="U659" s="23">
        <v>0</v>
      </c>
      <c r="V659" s="23">
        <v>0</v>
      </c>
      <c r="W659" s="23">
        <v>0</v>
      </c>
      <c r="X659" s="23">
        <v>0</v>
      </c>
      <c r="Y659" s="23">
        <v>0</v>
      </c>
      <c r="Z659" s="23">
        <v>0</v>
      </c>
      <c r="AA659" s="23">
        <v>0</v>
      </c>
      <c r="AB659" s="23">
        <v>0</v>
      </c>
      <c r="AC659" s="23">
        <v>0</v>
      </c>
      <c r="AD659" s="23">
        <v>0</v>
      </c>
      <c r="AE659" s="23">
        <v>0</v>
      </c>
      <c r="AF659" s="23">
        <v>0</v>
      </c>
      <c r="AG659" s="23">
        <v>0</v>
      </c>
      <c r="AH659" s="23">
        <v>0</v>
      </c>
      <c r="AI659" s="23">
        <v>0</v>
      </c>
      <c r="AJ659" s="23">
        <v>0</v>
      </c>
      <c r="AK659" s="23">
        <v>0</v>
      </c>
      <c r="AL659" s="23">
        <v>0</v>
      </c>
      <c r="AM659" s="2">
        <v>0</v>
      </c>
      <c r="AN659" s="2">
        <v>0</v>
      </c>
      <c r="AO659" s="2">
        <v>0</v>
      </c>
      <c r="AP659" s="2">
        <v>0</v>
      </c>
    </row>
    <row r="660" spans="1:42" s="19" customFormat="1" x14ac:dyDescent="0.2">
      <c r="A660" s="20" t="s">
        <v>29</v>
      </c>
      <c r="B660" s="20"/>
      <c r="C660" s="27"/>
      <c r="D660" s="12" t="s">
        <v>29</v>
      </c>
      <c r="E660" s="27"/>
      <c r="F660" s="27"/>
      <c r="G660" s="28"/>
      <c r="H660" s="29"/>
      <c r="I660" s="27"/>
      <c r="J660" s="37"/>
      <c r="K660" s="37"/>
      <c r="L660" s="27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7"/>
      <c r="AP660" s="27"/>
    </row>
    <row r="661" spans="1:42" s="19" customFormat="1" x14ac:dyDescent="0.2">
      <c r="A661" s="20"/>
      <c r="B661" s="20"/>
      <c r="C661" s="19">
        <v>1</v>
      </c>
      <c r="D661" s="19" t="s">
        <v>31</v>
      </c>
      <c r="F661" s="19">
        <v>2000</v>
      </c>
      <c r="G661" s="23">
        <v>45000</v>
      </c>
      <c r="H661" s="9">
        <v>1</v>
      </c>
      <c r="I661" s="1" t="s">
        <v>170</v>
      </c>
      <c r="J661">
        <v>25</v>
      </c>
      <c r="K661">
        <v>25</v>
      </c>
      <c r="L661" s="19">
        <f>F661+J661</f>
        <v>2025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f>G661*1.25</f>
        <v>56250</v>
      </c>
      <c r="T661" s="23">
        <v>0</v>
      </c>
      <c r="U661" s="23">
        <v>0</v>
      </c>
      <c r="V661" s="23">
        <v>0</v>
      </c>
      <c r="W661" s="23">
        <v>0</v>
      </c>
      <c r="X661" s="23">
        <v>0</v>
      </c>
      <c r="Y661" s="23">
        <v>0</v>
      </c>
      <c r="Z661" s="23">
        <v>0</v>
      </c>
      <c r="AA661" s="23">
        <v>0</v>
      </c>
      <c r="AB661" s="23">
        <v>0</v>
      </c>
      <c r="AC661" s="23">
        <v>0</v>
      </c>
      <c r="AD661" s="23">
        <v>0</v>
      </c>
      <c r="AE661" s="23">
        <v>0</v>
      </c>
      <c r="AF661" s="23">
        <v>0</v>
      </c>
      <c r="AG661" s="23">
        <v>0</v>
      </c>
      <c r="AH661" s="23">
        <v>0</v>
      </c>
      <c r="AI661" s="23">
        <v>0</v>
      </c>
      <c r="AJ661" s="23">
        <v>0</v>
      </c>
      <c r="AK661" s="23">
        <v>0</v>
      </c>
      <c r="AL661" s="23">
        <v>0</v>
      </c>
      <c r="AM661" s="23">
        <v>0</v>
      </c>
      <c r="AN661" s="23">
        <v>0</v>
      </c>
      <c r="AO661" s="2">
        <v>0</v>
      </c>
      <c r="AP661" s="2">
        <v>0</v>
      </c>
    </row>
    <row r="662" spans="1:42" s="19" customFormat="1" x14ac:dyDescent="0.2">
      <c r="A662" s="20"/>
      <c r="B662" s="20"/>
      <c r="C662" s="19">
        <v>2</v>
      </c>
      <c r="D662" s="19" t="s">
        <v>32</v>
      </c>
      <c r="F662" s="19">
        <v>2000</v>
      </c>
      <c r="G662" s="23">
        <v>25000</v>
      </c>
      <c r="H662" s="9">
        <v>1</v>
      </c>
      <c r="I662" s="1" t="s">
        <v>170</v>
      </c>
      <c r="J662">
        <v>55</v>
      </c>
      <c r="K662">
        <v>55</v>
      </c>
      <c r="L662" s="19">
        <f>F662+J662</f>
        <v>2055</v>
      </c>
      <c r="M662" s="23">
        <v>0</v>
      </c>
      <c r="N662" s="23">
        <v>0</v>
      </c>
      <c r="O662" s="23"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v>0</v>
      </c>
      <c r="V662" s="23">
        <v>0</v>
      </c>
      <c r="W662" s="23">
        <v>0</v>
      </c>
      <c r="X662" s="23">
        <v>0</v>
      </c>
      <c r="Y662" s="23">
        <v>0</v>
      </c>
      <c r="Z662" s="23">
        <v>0</v>
      </c>
      <c r="AA662" s="23">
        <v>0</v>
      </c>
      <c r="AB662" s="23">
        <v>0</v>
      </c>
      <c r="AC662" s="23">
        <v>0</v>
      </c>
      <c r="AD662" s="23">
        <v>0</v>
      </c>
      <c r="AE662" s="23">
        <v>0</v>
      </c>
      <c r="AF662" s="23">
        <v>0</v>
      </c>
      <c r="AG662" s="23">
        <v>0</v>
      </c>
      <c r="AH662" s="23">
        <v>0</v>
      </c>
      <c r="AI662" s="23">
        <v>0</v>
      </c>
      <c r="AJ662" s="23">
        <v>0</v>
      </c>
      <c r="AK662" s="23">
        <v>0</v>
      </c>
      <c r="AL662" s="23">
        <v>0</v>
      </c>
      <c r="AM662" s="23">
        <v>0</v>
      </c>
      <c r="AN662" s="23">
        <v>0</v>
      </c>
      <c r="AO662" s="2">
        <v>0</v>
      </c>
      <c r="AP662" s="2">
        <v>0</v>
      </c>
    </row>
    <row r="663" spans="1:42" s="19" customFormat="1" x14ac:dyDescent="0.2">
      <c r="A663" s="20"/>
      <c r="B663" s="20"/>
      <c r="C663" s="19">
        <v>3</v>
      </c>
      <c r="D663" s="19" t="s">
        <v>33</v>
      </c>
      <c r="F663" s="19">
        <v>2000</v>
      </c>
      <c r="G663" s="23">
        <v>5000</v>
      </c>
      <c r="H663" s="9">
        <v>1</v>
      </c>
      <c r="I663" s="1" t="s">
        <v>170</v>
      </c>
      <c r="J663">
        <v>20</v>
      </c>
      <c r="K663">
        <v>20</v>
      </c>
      <c r="L663" s="19">
        <f>F663+J663</f>
        <v>2020</v>
      </c>
      <c r="M663" s="23">
        <v>0</v>
      </c>
      <c r="N663" s="23">
        <f>G663*1.25</f>
        <v>6250</v>
      </c>
      <c r="O663" s="23">
        <v>0</v>
      </c>
      <c r="P663" s="23">
        <v>0</v>
      </c>
      <c r="Q663" s="23">
        <v>0</v>
      </c>
      <c r="R663" s="23">
        <v>0</v>
      </c>
      <c r="S663" s="23">
        <v>0</v>
      </c>
      <c r="T663" s="23">
        <v>0</v>
      </c>
      <c r="U663" s="23">
        <v>0</v>
      </c>
      <c r="V663" s="23">
        <v>0</v>
      </c>
      <c r="W663" s="23">
        <v>0</v>
      </c>
      <c r="X663" s="23">
        <v>0</v>
      </c>
      <c r="Y663" s="23">
        <v>0</v>
      </c>
      <c r="Z663" s="23">
        <v>0</v>
      </c>
      <c r="AA663" s="23">
        <v>0</v>
      </c>
      <c r="AB663" s="23">
        <v>0</v>
      </c>
      <c r="AC663" s="23">
        <v>0</v>
      </c>
      <c r="AD663" s="23">
        <v>0</v>
      </c>
      <c r="AE663" s="23">
        <v>0</v>
      </c>
      <c r="AF663" s="23">
        <v>0</v>
      </c>
      <c r="AG663" s="23">
        <v>0</v>
      </c>
      <c r="AH663" s="23">
        <f>N663*1.25</f>
        <v>7812.5</v>
      </c>
      <c r="AI663" s="23">
        <v>0</v>
      </c>
      <c r="AJ663" s="23">
        <v>0</v>
      </c>
      <c r="AK663" s="23">
        <v>0</v>
      </c>
      <c r="AL663" s="23">
        <v>0</v>
      </c>
      <c r="AM663" s="23">
        <v>0</v>
      </c>
      <c r="AN663" s="23">
        <v>0</v>
      </c>
      <c r="AO663" s="2">
        <v>0</v>
      </c>
      <c r="AP663" s="2">
        <v>0</v>
      </c>
    </row>
    <row r="664" spans="1:42" s="19" customFormat="1" x14ac:dyDescent="0.2">
      <c r="A664" s="20"/>
      <c r="B664" s="20"/>
      <c r="C664" s="19">
        <v>4</v>
      </c>
      <c r="D664" s="19" t="s">
        <v>39</v>
      </c>
      <c r="F664" s="21" t="s">
        <v>146</v>
      </c>
      <c r="G664" s="21" t="s">
        <v>146</v>
      </c>
      <c r="H664" s="22"/>
      <c r="J664">
        <v>50</v>
      </c>
      <c r="K664">
        <v>50</v>
      </c>
      <c r="L664" s="19">
        <v>0</v>
      </c>
      <c r="M664" s="23">
        <v>0</v>
      </c>
      <c r="N664" s="23">
        <v>0</v>
      </c>
      <c r="O664" s="23">
        <v>0</v>
      </c>
      <c r="P664" s="23">
        <v>0</v>
      </c>
      <c r="Q664" s="23">
        <v>0</v>
      </c>
      <c r="R664" s="23">
        <v>0</v>
      </c>
      <c r="S664" s="23">
        <v>0</v>
      </c>
      <c r="T664" s="23">
        <v>0</v>
      </c>
      <c r="U664" s="23">
        <v>0</v>
      </c>
      <c r="V664" s="23">
        <v>0</v>
      </c>
      <c r="W664" s="23">
        <v>0</v>
      </c>
      <c r="X664" s="23">
        <v>0</v>
      </c>
      <c r="Y664" s="23">
        <v>0</v>
      </c>
      <c r="Z664" s="23">
        <v>0</v>
      </c>
      <c r="AA664" s="23">
        <v>0</v>
      </c>
      <c r="AB664" s="23">
        <v>0</v>
      </c>
      <c r="AC664" s="23">
        <v>0</v>
      </c>
      <c r="AD664" s="23">
        <v>0</v>
      </c>
      <c r="AE664" s="23">
        <v>0</v>
      </c>
      <c r="AF664" s="23">
        <v>0</v>
      </c>
      <c r="AG664" s="23">
        <v>0</v>
      </c>
      <c r="AH664" s="23">
        <v>0</v>
      </c>
      <c r="AI664" s="23">
        <v>0</v>
      </c>
      <c r="AJ664" s="23">
        <v>0</v>
      </c>
      <c r="AK664" s="23">
        <v>0</v>
      </c>
      <c r="AL664" s="23">
        <v>0</v>
      </c>
      <c r="AM664" s="2">
        <v>0</v>
      </c>
      <c r="AN664" s="2">
        <v>0</v>
      </c>
      <c r="AO664" s="2">
        <v>0</v>
      </c>
      <c r="AP664" s="2">
        <v>0</v>
      </c>
    </row>
    <row r="665" spans="1:42" s="19" customFormat="1" x14ac:dyDescent="0.2">
      <c r="A665" s="20"/>
      <c r="B665" s="20"/>
      <c r="C665" s="19">
        <v>5</v>
      </c>
      <c r="D665" s="19" t="s">
        <v>166</v>
      </c>
      <c r="F665" s="21" t="s">
        <v>146</v>
      </c>
      <c r="G665" s="21" t="s">
        <v>146</v>
      </c>
      <c r="H665" s="22"/>
      <c r="J665">
        <v>20</v>
      </c>
      <c r="K665">
        <v>20</v>
      </c>
      <c r="L665" s="19">
        <v>0</v>
      </c>
      <c r="M665" s="23">
        <v>0</v>
      </c>
      <c r="N665" s="23">
        <v>0</v>
      </c>
      <c r="O665" s="23">
        <v>0</v>
      </c>
      <c r="P665" s="23">
        <v>0</v>
      </c>
      <c r="Q665" s="23">
        <v>0</v>
      </c>
      <c r="R665" s="23">
        <v>0</v>
      </c>
      <c r="S665" s="23">
        <v>0</v>
      </c>
      <c r="T665" s="23">
        <v>0</v>
      </c>
      <c r="U665" s="23">
        <v>0</v>
      </c>
      <c r="V665" s="23">
        <v>0</v>
      </c>
      <c r="W665" s="23">
        <v>0</v>
      </c>
      <c r="X665" s="23">
        <v>0</v>
      </c>
      <c r="Y665" s="23">
        <v>0</v>
      </c>
      <c r="Z665" s="23">
        <v>0</v>
      </c>
      <c r="AA665" s="23">
        <v>0</v>
      </c>
      <c r="AB665" s="23">
        <v>0</v>
      </c>
      <c r="AC665" s="23">
        <v>0</v>
      </c>
      <c r="AD665" s="23">
        <v>0</v>
      </c>
      <c r="AE665" s="23">
        <v>0</v>
      </c>
      <c r="AF665" s="23">
        <v>0</v>
      </c>
      <c r="AG665" s="23">
        <v>0</v>
      </c>
      <c r="AH665" s="23">
        <v>0</v>
      </c>
      <c r="AI665" s="23">
        <v>0</v>
      </c>
      <c r="AJ665" s="23">
        <v>0</v>
      </c>
      <c r="AK665" s="23">
        <v>0</v>
      </c>
      <c r="AL665" s="23">
        <v>0</v>
      </c>
      <c r="AM665" s="2">
        <v>0</v>
      </c>
      <c r="AN665" s="2">
        <v>0</v>
      </c>
      <c r="AO665" s="2">
        <v>0</v>
      </c>
      <c r="AP665" s="2">
        <v>0</v>
      </c>
    </row>
    <row r="666" spans="1:42" s="19" customFormat="1" x14ac:dyDescent="0.2">
      <c r="A666" s="20"/>
      <c r="B666" s="20"/>
      <c r="C666" s="19">
        <v>6</v>
      </c>
      <c r="D666" s="19" t="s">
        <v>43</v>
      </c>
      <c r="F666" s="21" t="s">
        <v>146</v>
      </c>
      <c r="G666" s="21" t="s">
        <v>146</v>
      </c>
      <c r="H666" s="22"/>
      <c r="J666">
        <v>20</v>
      </c>
      <c r="K666">
        <v>20</v>
      </c>
      <c r="L666" s="19">
        <v>0</v>
      </c>
      <c r="M666" s="23">
        <v>0</v>
      </c>
      <c r="N666" s="23">
        <v>0</v>
      </c>
      <c r="O666" s="23"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v>0</v>
      </c>
      <c r="V666" s="23">
        <v>0</v>
      </c>
      <c r="W666" s="23">
        <v>0</v>
      </c>
      <c r="X666" s="23">
        <v>0</v>
      </c>
      <c r="Y666" s="23">
        <v>0</v>
      </c>
      <c r="Z666" s="23">
        <v>0</v>
      </c>
      <c r="AA666" s="23">
        <v>0</v>
      </c>
      <c r="AB666" s="23">
        <v>0</v>
      </c>
      <c r="AC666" s="23">
        <v>0</v>
      </c>
      <c r="AD666" s="23">
        <v>0</v>
      </c>
      <c r="AE666" s="23">
        <v>0</v>
      </c>
      <c r="AF666" s="23">
        <v>0</v>
      </c>
      <c r="AG666" s="23">
        <v>0</v>
      </c>
      <c r="AH666" s="23">
        <v>0</v>
      </c>
      <c r="AI666" s="23">
        <v>0</v>
      </c>
      <c r="AJ666" s="23">
        <v>0</v>
      </c>
      <c r="AK666" s="23">
        <v>0</v>
      </c>
      <c r="AL666" s="23">
        <v>0</v>
      </c>
      <c r="AM666" s="2">
        <v>0</v>
      </c>
      <c r="AN666" s="2">
        <v>0</v>
      </c>
      <c r="AO666" s="2">
        <v>0</v>
      </c>
      <c r="AP666" s="2">
        <v>0</v>
      </c>
    </row>
    <row r="667" spans="1:42" s="19" customFormat="1" x14ac:dyDescent="0.2">
      <c r="A667" s="20"/>
      <c r="B667" s="20"/>
      <c r="C667" s="19">
        <v>7</v>
      </c>
      <c r="D667" s="19" t="s">
        <v>44</v>
      </c>
      <c r="F667" s="21" t="s">
        <v>146</v>
      </c>
      <c r="G667" s="21" t="s">
        <v>146</v>
      </c>
      <c r="H667" s="22"/>
      <c r="J667">
        <v>20</v>
      </c>
      <c r="K667">
        <v>20</v>
      </c>
      <c r="L667" s="19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  <c r="V667" s="23">
        <v>0</v>
      </c>
      <c r="W667" s="23">
        <v>0</v>
      </c>
      <c r="X667" s="23">
        <v>0</v>
      </c>
      <c r="Y667" s="23">
        <v>0</v>
      </c>
      <c r="Z667" s="23">
        <v>0</v>
      </c>
      <c r="AA667" s="23">
        <v>0</v>
      </c>
      <c r="AB667" s="23">
        <v>0</v>
      </c>
      <c r="AC667" s="23">
        <v>0</v>
      </c>
      <c r="AD667" s="23">
        <v>0</v>
      </c>
      <c r="AE667" s="23">
        <v>0</v>
      </c>
      <c r="AF667" s="23">
        <v>0</v>
      </c>
      <c r="AG667" s="23">
        <v>0</v>
      </c>
      <c r="AH667" s="23">
        <v>0</v>
      </c>
      <c r="AI667" s="23">
        <v>0</v>
      </c>
      <c r="AJ667" s="23">
        <v>0</v>
      </c>
      <c r="AK667" s="23">
        <v>0</v>
      </c>
      <c r="AL667" s="23">
        <v>0</v>
      </c>
      <c r="AM667" s="2">
        <v>0</v>
      </c>
      <c r="AN667" s="2">
        <v>0</v>
      </c>
      <c r="AO667" s="2">
        <v>0</v>
      </c>
      <c r="AP667" s="2">
        <v>0</v>
      </c>
    </row>
    <row r="668" spans="1:42" s="19" customFormat="1" x14ac:dyDescent="0.2">
      <c r="A668" s="20"/>
      <c r="B668" s="20"/>
      <c r="C668" s="19">
        <v>8</v>
      </c>
      <c r="D668" s="19" t="s">
        <v>45</v>
      </c>
      <c r="F668" s="21" t="s">
        <v>146</v>
      </c>
      <c r="G668" s="21" t="s">
        <v>146</v>
      </c>
      <c r="H668" s="22"/>
      <c r="J668">
        <v>20</v>
      </c>
      <c r="K668">
        <v>20</v>
      </c>
      <c r="L668" s="19">
        <v>0</v>
      </c>
      <c r="M668" s="23">
        <v>0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23">
        <v>0</v>
      </c>
      <c r="U668" s="23">
        <v>0</v>
      </c>
      <c r="V668" s="23">
        <v>0</v>
      </c>
      <c r="W668" s="23">
        <v>0</v>
      </c>
      <c r="X668" s="23">
        <v>0</v>
      </c>
      <c r="Y668" s="23">
        <v>0</v>
      </c>
      <c r="Z668" s="23">
        <v>0</v>
      </c>
      <c r="AA668" s="23">
        <v>0</v>
      </c>
      <c r="AB668" s="23">
        <v>0</v>
      </c>
      <c r="AC668" s="23">
        <v>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>
        <v>0</v>
      </c>
      <c r="AJ668" s="23">
        <v>0</v>
      </c>
      <c r="AK668" s="23">
        <v>0</v>
      </c>
      <c r="AL668" s="23">
        <v>0</v>
      </c>
      <c r="AM668" s="2">
        <v>0</v>
      </c>
      <c r="AN668" s="2">
        <v>0</v>
      </c>
      <c r="AO668" s="2">
        <v>0</v>
      </c>
      <c r="AP668" s="2">
        <v>0</v>
      </c>
    </row>
    <row r="669" spans="1:42" s="19" customFormat="1" x14ac:dyDescent="0.2">
      <c r="A669" s="20"/>
      <c r="B669" s="20"/>
      <c r="C669" s="19">
        <v>9</v>
      </c>
      <c r="D669" s="19" t="s">
        <v>36</v>
      </c>
      <c r="F669" s="21" t="s">
        <v>146</v>
      </c>
      <c r="G669" s="21" t="s">
        <v>146</v>
      </c>
      <c r="H669" s="22"/>
      <c r="J669">
        <v>50</v>
      </c>
      <c r="K669">
        <v>50</v>
      </c>
      <c r="L669" s="19">
        <v>0</v>
      </c>
      <c r="M669" s="23">
        <v>0</v>
      </c>
      <c r="N669" s="23">
        <v>0</v>
      </c>
      <c r="O669" s="23">
        <v>0</v>
      </c>
      <c r="P669" s="23">
        <v>0</v>
      </c>
      <c r="Q669" s="23">
        <v>0</v>
      </c>
      <c r="R669" s="23">
        <v>0</v>
      </c>
      <c r="S669" s="23">
        <v>0</v>
      </c>
      <c r="T669" s="23">
        <v>0</v>
      </c>
      <c r="U669" s="23">
        <v>0</v>
      </c>
      <c r="V669" s="23">
        <v>0</v>
      </c>
      <c r="W669" s="23">
        <v>0</v>
      </c>
      <c r="X669" s="23">
        <v>0</v>
      </c>
      <c r="Y669" s="23">
        <v>0</v>
      </c>
      <c r="Z669" s="23">
        <v>0</v>
      </c>
      <c r="AA669" s="23">
        <v>0</v>
      </c>
      <c r="AB669" s="23">
        <v>0</v>
      </c>
      <c r="AC669" s="23">
        <v>0</v>
      </c>
      <c r="AD669" s="23">
        <v>0</v>
      </c>
      <c r="AE669" s="23">
        <v>0</v>
      </c>
      <c r="AF669" s="23">
        <v>0</v>
      </c>
      <c r="AG669" s="23">
        <v>0</v>
      </c>
      <c r="AH669" s="23">
        <v>0</v>
      </c>
      <c r="AI669" s="23">
        <v>0</v>
      </c>
      <c r="AJ669" s="23">
        <v>0</v>
      </c>
      <c r="AK669" s="23">
        <v>0</v>
      </c>
      <c r="AL669" s="23">
        <v>0</v>
      </c>
      <c r="AM669" s="2">
        <v>0</v>
      </c>
      <c r="AN669" s="2">
        <v>0</v>
      </c>
      <c r="AO669" s="2">
        <v>0</v>
      </c>
      <c r="AP669" s="2">
        <v>0</v>
      </c>
    </row>
    <row r="670" spans="1:42" s="19" customFormat="1" x14ac:dyDescent="0.2">
      <c r="A670" s="20"/>
      <c r="B670" s="20"/>
      <c r="C670" s="19">
        <v>10</v>
      </c>
      <c r="D670" s="19" t="s">
        <v>40</v>
      </c>
      <c r="F670" s="21" t="s">
        <v>146</v>
      </c>
      <c r="G670" s="21" t="s">
        <v>146</v>
      </c>
      <c r="H670" s="22"/>
      <c r="J670">
        <v>30</v>
      </c>
      <c r="K670">
        <v>30</v>
      </c>
      <c r="L670" s="19">
        <v>0</v>
      </c>
      <c r="M670" s="23">
        <v>0</v>
      </c>
      <c r="N670" s="23">
        <v>0</v>
      </c>
      <c r="O670" s="23">
        <v>0</v>
      </c>
      <c r="P670" s="23">
        <v>0</v>
      </c>
      <c r="Q670" s="23">
        <v>0</v>
      </c>
      <c r="R670" s="23">
        <v>0</v>
      </c>
      <c r="S670" s="23">
        <v>0</v>
      </c>
      <c r="T670" s="23">
        <v>0</v>
      </c>
      <c r="U670" s="23">
        <v>0</v>
      </c>
      <c r="V670" s="23">
        <v>0</v>
      </c>
      <c r="W670" s="23">
        <v>0</v>
      </c>
      <c r="X670" s="23">
        <v>0</v>
      </c>
      <c r="Y670" s="23">
        <v>0</v>
      </c>
      <c r="Z670" s="23">
        <v>0</v>
      </c>
      <c r="AA670" s="23">
        <v>0</v>
      </c>
      <c r="AB670" s="23">
        <v>0</v>
      </c>
      <c r="AC670" s="23">
        <v>0</v>
      </c>
      <c r="AD670" s="23">
        <v>0</v>
      </c>
      <c r="AE670" s="23">
        <v>0</v>
      </c>
      <c r="AF670" s="23">
        <v>0</v>
      </c>
      <c r="AG670" s="23">
        <v>0</v>
      </c>
      <c r="AH670" s="23">
        <v>0</v>
      </c>
      <c r="AI670" s="23">
        <v>0</v>
      </c>
      <c r="AJ670" s="23">
        <v>0</v>
      </c>
      <c r="AK670" s="23">
        <v>0</v>
      </c>
      <c r="AL670" s="23">
        <v>0</v>
      </c>
      <c r="AM670" s="2">
        <v>0</v>
      </c>
      <c r="AN670" s="2">
        <v>0</v>
      </c>
      <c r="AO670" s="2">
        <v>0</v>
      </c>
      <c r="AP670" s="2">
        <v>0</v>
      </c>
    </row>
    <row r="671" spans="1:42" s="19" customFormat="1" x14ac:dyDescent="0.2">
      <c r="A671" s="20"/>
      <c r="B671" s="20"/>
      <c r="C671" s="19">
        <v>11</v>
      </c>
      <c r="D671" s="19" t="s">
        <v>41</v>
      </c>
      <c r="F671" s="21" t="s">
        <v>146</v>
      </c>
      <c r="G671" s="21" t="s">
        <v>146</v>
      </c>
      <c r="H671" s="22"/>
      <c r="J671">
        <v>20</v>
      </c>
      <c r="K671">
        <v>20</v>
      </c>
      <c r="L671" s="19">
        <v>0</v>
      </c>
      <c r="M671" s="23">
        <v>0</v>
      </c>
      <c r="N671" s="23">
        <v>0</v>
      </c>
      <c r="O671" s="23">
        <v>0</v>
      </c>
      <c r="P671" s="23">
        <v>0</v>
      </c>
      <c r="Q671" s="23">
        <v>0</v>
      </c>
      <c r="R671" s="23">
        <v>0</v>
      </c>
      <c r="S671" s="23">
        <v>0</v>
      </c>
      <c r="T671" s="23">
        <v>0</v>
      </c>
      <c r="U671" s="23">
        <v>0</v>
      </c>
      <c r="V671" s="23">
        <v>0</v>
      </c>
      <c r="W671" s="23">
        <v>0</v>
      </c>
      <c r="X671" s="23">
        <v>0</v>
      </c>
      <c r="Y671" s="23">
        <v>0</v>
      </c>
      <c r="Z671" s="23">
        <v>0</v>
      </c>
      <c r="AA671" s="23">
        <v>0</v>
      </c>
      <c r="AB671" s="23">
        <v>0</v>
      </c>
      <c r="AC671" s="23">
        <v>0</v>
      </c>
      <c r="AD671" s="23">
        <v>0</v>
      </c>
      <c r="AE671" s="23">
        <v>0</v>
      </c>
      <c r="AF671" s="23">
        <v>0</v>
      </c>
      <c r="AG671" s="23">
        <v>0</v>
      </c>
      <c r="AH671" s="23">
        <v>0</v>
      </c>
      <c r="AI671" s="23">
        <v>0</v>
      </c>
      <c r="AJ671" s="23">
        <v>0</v>
      </c>
      <c r="AK671" s="23">
        <v>0</v>
      </c>
      <c r="AL671" s="23">
        <v>0</v>
      </c>
      <c r="AM671" s="2">
        <v>0</v>
      </c>
      <c r="AN671" s="2">
        <v>0</v>
      </c>
      <c r="AO671" s="2">
        <v>0</v>
      </c>
      <c r="AP671" s="2">
        <v>0</v>
      </c>
    </row>
    <row r="672" spans="1:42" s="19" customFormat="1" x14ac:dyDescent="0.2">
      <c r="A672" s="20"/>
      <c r="B672" s="20"/>
      <c r="C672" s="19">
        <v>12</v>
      </c>
      <c r="D672" s="19" t="s">
        <v>42</v>
      </c>
      <c r="F672" s="21" t="s">
        <v>146</v>
      </c>
      <c r="G672" s="21" t="s">
        <v>146</v>
      </c>
      <c r="H672" s="22"/>
      <c r="J672">
        <v>5</v>
      </c>
      <c r="K672">
        <v>5</v>
      </c>
      <c r="L672" s="19">
        <v>0</v>
      </c>
      <c r="M672" s="23">
        <v>0</v>
      </c>
      <c r="N672" s="23">
        <v>0</v>
      </c>
      <c r="O672" s="23">
        <v>0</v>
      </c>
      <c r="P672" s="23">
        <v>0</v>
      </c>
      <c r="Q672" s="23">
        <v>0</v>
      </c>
      <c r="R672" s="23">
        <v>0</v>
      </c>
      <c r="S672" s="23">
        <v>0</v>
      </c>
      <c r="T672" s="23">
        <v>0</v>
      </c>
      <c r="U672" s="23">
        <v>0</v>
      </c>
      <c r="V672" s="23">
        <v>0</v>
      </c>
      <c r="W672" s="23">
        <v>0</v>
      </c>
      <c r="X672" s="23">
        <v>0</v>
      </c>
      <c r="Y672" s="23">
        <v>0</v>
      </c>
      <c r="Z672" s="23">
        <v>0</v>
      </c>
      <c r="AA672" s="23">
        <v>0</v>
      </c>
      <c r="AB672" s="23">
        <v>0</v>
      </c>
      <c r="AC672" s="23">
        <v>0</v>
      </c>
      <c r="AD672" s="23">
        <v>0</v>
      </c>
      <c r="AE672" s="23">
        <v>0</v>
      </c>
      <c r="AF672" s="23">
        <v>0</v>
      </c>
      <c r="AG672" s="23">
        <v>0</v>
      </c>
      <c r="AH672" s="23">
        <v>0</v>
      </c>
      <c r="AI672" s="23">
        <v>0</v>
      </c>
      <c r="AJ672" s="23">
        <v>0</v>
      </c>
      <c r="AK672" s="23">
        <v>0</v>
      </c>
      <c r="AL672" s="23">
        <v>0</v>
      </c>
      <c r="AM672" s="2">
        <v>0</v>
      </c>
      <c r="AN672" s="2">
        <v>0</v>
      </c>
      <c r="AO672" s="2">
        <v>0</v>
      </c>
      <c r="AP672" s="2">
        <v>0</v>
      </c>
    </row>
    <row r="673" spans="1:42" s="19" customFormat="1" x14ac:dyDescent="0.2">
      <c r="A673" s="20"/>
      <c r="B673" s="20"/>
      <c r="C673" s="19">
        <v>13</v>
      </c>
      <c r="D673" s="19" t="s">
        <v>37</v>
      </c>
      <c r="F673" s="21" t="s">
        <v>146</v>
      </c>
      <c r="G673" s="21" t="s">
        <v>146</v>
      </c>
      <c r="H673" s="22"/>
      <c r="J673">
        <v>10</v>
      </c>
      <c r="K673">
        <v>10</v>
      </c>
      <c r="L673" s="19">
        <v>0</v>
      </c>
      <c r="M673" s="23">
        <v>0</v>
      </c>
      <c r="N673" s="23">
        <v>0</v>
      </c>
      <c r="O673" s="23">
        <v>0</v>
      </c>
      <c r="P673" s="23">
        <v>0</v>
      </c>
      <c r="Q673" s="23">
        <v>0</v>
      </c>
      <c r="R673" s="23">
        <v>0</v>
      </c>
      <c r="S673" s="23">
        <v>0</v>
      </c>
      <c r="T673" s="23">
        <v>0</v>
      </c>
      <c r="U673" s="23">
        <v>0</v>
      </c>
      <c r="V673" s="23">
        <v>0</v>
      </c>
      <c r="W673" s="23">
        <v>0</v>
      </c>
      <c r="X673" s="23">
        <v>0</v>
      </c>
      <c r="Y673" s="23">
        <v>0</v>
      </c>
      <c r="Z673" s="23">
        <v>0</v>
      </c>
      <c r="AA673" s="23">
        <v>0</v>
      </c>
      <c r="AB673" s="23">
        <v>0</v>
      </c>
      <c r="AC673" s="23">
        <v>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>
        <v>0</v>
      </c>
      <c r="AJ673" s="23">
        <v>0</v>
      </c>
      <c r="AK673" s="23">
        <v>0</v>
      </c>
      <c r="AL673" s="23">
        <v>0</v>
      </c>
      <c r="AM673" s="2">
        <v>0</v>
      </c>
      <c r="AN673" s="2">
        <v>0</v>
      </c>
      <c r="AO673" s="2">
        <v>0</v>
      </c>
      <c r="AP673" s="2">
        <v>0</v>
      </c>
    </row>
    <row r="674" spans="1:42" s="19" customFormat="1" x14ac:dyDescent="0.2">
      <c r="A674" s="20"/>
      <c r="B674" s="20"/>
      <c r="C674" s="19">
        <v>14</v>
      </c>
      <c r="D674" s="19" t="s">
        <v>38</v>
      </c>
      <c r="F674" s="21" t="s">
        <v>146</v>
      </c>
      <c r="G674" s="21" t="s">
        <v>146</v>
      </c>
      <c r="H674" s="22"/>
      <c r="J674">
        <v>20</v>
      </c>
      <c r="K674">
        <v>20</v>
      </c>
      <c r="L674" s="19">
        <v>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v>0</v>
      </c>
      <c r="V674" s="23">
        <v>0</v>
      </c>
      <c r="W674" s="23">
        <v>0</v>
      </c>
      <c r="X674" s="23">
        <v>0</v>
      </c>
      <c r="Y674" s="23">
        <v>0</v>
      </c>
      <c r="Z674" s="23">
        <v>0</v>
      </c>
      <c r="AA674" s="23">
        <v>0</v>
      </c>
      <c r="AB674" s="23">
        <v>0</v>
      </c>
      <c r="AC674" s="23">
        <v>0</v>
      </c>
      <c r="AD674" s="23">
        <v>0</v>
      </c>
      <c r="AE674" s="23">
        <v>0</v>
      </c>
      <c r="AF674" s="23">
        <v>0</v>
      </c>
      <c r="AG674" s="23">
        <v>0</v>
      </c>
      <c r="AH674" s="23">
        <v>0</v>
      </c>
      <c r="AI674" s="23">
        <v>0</v>
      </c>
      <c r="AJ674" s="23">
        <v>0</v>
      </c>
      <c r="AK674" s="23">
        <v>0</v>
      </c>
      <c r="AL674" s="23">
        <v>0</v>
      </c>
      <c r="AM674" s="2">
        <v>0</v>
      </c>
      <c r="AN674" s="2">
        <v>0</v>
      </c>
      <c r="AO674" s="2">
        <v>0</v>
      </c>
      <c r="AP674" s="2">
        <v>0</v>
      </c>
    </row>
    <row r="675" spans="1:42" s="19" customFormat="1" x14ac:dyDescent="0.2">
      <c r="A675" s="20"/>
      <c r="B675" s="20"/>
      <c r="C675" s="19">
        <v>15</v>
      </c>
      <c r="D675" s="19" t="s">
        <v>34</v>
      </c>
      <c r="F675" s="19">
        <v>2000</v>
      </c>
      <c r="G675" s="23">
        <v>9000</v>
      </c>
      <c r="H675" s="9">
        <v>1</v>
      </c>
      <c r="I675" s="1" t="s">
        <v>170</v>
      </c>
      <c r="J675">
        <v>17</v>
      </c>
      <c r="K675">
        <v>17</v>
      </c>
      <c r="L675" s="1">
        <f>F675+J675</f>
        <v>2017</v>
      </c>
      <c r="M675" s="2">
        <f>G675*1.25</f>
        <v>11250</v>
      </c>
      <c r="N675" s="23">
        <v>0</v>
      </c>
      <c r="O675" s="23">
        <v>0</v>
      </c>
      <c r="P675" s="23">
        <v>0</v>
      </c>
      <c r="Q675" s="23">
        <v>0</v>
      </c>
      <c r="R675" s="23">
        <v>0</v>
      </c>
      <c r="S675" s="23">
        <v>0</v>
      </c>
      <c r="T675" s="23">
        <v>0</v>
      </c>
      <c r="U675" s="23">
        <v>0</v>
      </c>
      <c r="V675" s="23">
        <v>0</v>
      </c>
      <c r="W675" s="23">
        <v>0</v>
      </c>
      <c r="X675" s="23">
        <v>0</v>
      </c>
      <c r="Y675" s="23">
        <v>0</v>
      </c>
      <c r="Z675" s="23">
        <v>0</v>
      </c>
      <c r="AA675" s="23">
        <v>0</v>
      </c>
      <c r="AB675" s="23">
        <v>0</v>
      </c>
      <c r="AC675" s="23">
        <v>0</v>
      </c>
      <c r="AD675" s="23">
        <f>M675*1.25</f>
        <v>14062.5</v>
      </c>
      <c r="AE675" s="23">
        <v>0</v>
      </c>
      <c r="AF675" s="23">
        <v>0</v>
      </c>
      <c r="AG675" s="23">
        <v>0</v>
      </c>
      <c r="AH675" s="23">
        <v>0</v>
      </c>
      <c r="AI675" s="23">
        <v>0</v>
      </c>
      <c r="AJ675" s="23">
        <v>0</v>
      </c>
      <c r="AK675" s="23">
        <v>0</v>
      </c>
      <c r="AL675" s="23">
        <v>0</v>
      </c>
      <c r="AM675" s="23">
        <v>0</v>
      </c>
      <c r="AN675" s="23">
        <v>0</v>
      </c>
      <c r="AO675" s="2">
        <v>0</v>
      </c>
      <c r="AP675" s="2">
        <v>0</v>
      </c>
    </row>
    <row r="676" spans="1:42" s="19" customFormat="1" x14ac:dyDescent="0.2">
      <c r="A676" s="20"/>
      <c r="B676" s="20"/>
      <c r="C676" s="19">
        <v>16</v>
      </c>
      <c r="D676" s="19" t="s">
        <v>35</v>
      </c>
      <c r="F676" s="21" t="s">
        <v>146</v>
      </c>
      <c r="G676" s="21" t="s">
        <v>146</v>
      </c>
      <c r="H676" s="22"/>
      <c r="J676">
        <v>15</v>
      </c>
      <c r="K676">
        <v>15</v>
      </c>
      <c r="L676" s="19">
        <v>0</v>
      </c>
      <c r="M676" s="23">
        <v>0</v>
      </c>
      <c r="N676" s="23">
        <v>0</v>
      </c>
      <c r="O676" s="23">
        <v>0</v>
      </c>
      <c r="P676" s="23">
        <v>0</v>
      </c>
      <c r="Q676" s="23">
        <v>0</v>
      </c>
      <c r="R676" s="23">
        <v>0</v>
      </c>
      <c r="S676" s="23">
        <v>0</v>
      </c>
      <c r="T676" s="23">
        <v>0</v>
      </c>
      <c r="U676" s="23">
        <v>0</v>
      </c>
      <c r="V676" s="23">
        <v>0</v>
      </c>
      <c r="W676" s="23">
        <v>0</v>
      </c>
      <c r="X676" s="23">
        <v>0</v>
      </c>
      <c r="Y676" s="23">
        <v>0</v>
      </c>
      <c r="Z676" s="23">
        <v>0</v>
      </c>
      <c r="AA676" s="23">
        <v>0</v>
      </c>
      <c r="AB676" s="23">
        <v>0</v>
      </c>
      <c r="AC676" s="23">
        <v>0</v>
      </c>
      <c r="AD676" s="23">
        <v>0</v>
      </c>
      <c r="AE676" s="23">
        <v>0</v>
      </c>
      <c r="AF676" s="23">
        <v>0</v>
      </c>
      <c r="AG676" s="23">
        <v>0</v>
      </c>
      <c r="AH676" s="23">
        <v>0</v>
      </c>
      <c r="AI676" s="23">
        <v>0</v>
      </c>
      <c r="AJ676" s="23">
        <v>0</v>
      </c>
      <c r="AK676" s="23">
        <v>0</v>
      </c>
      <c r="AL676" s="23">
        <v>0</v>
      </c>
      <c r="AM676" s="2">
        <v>0</v>
      </c>
      <c r="AN676" s="2">
        <v>0</v>
      </c>
      <c r="AO676" s="2">
        <v>0</v>
      </c>
      <c r="AP676" s="2">
        <v>0</v>
      </c>
    </row>
    <row r="677" spans="1:42" s="19" customFormat="1" ht="15" x14ac:dyDescent="0.25">
      <c r="A677" s="20" t="s">
        <v>107</v>
      </c>
      <c r="B677" s="20"/>
      <c r="C677" s="24"/>
      <c r="D677" s="13" t="s">
        <v>107</v>
      </c>
      <c r="E677" s="24"/>
      <c r="F677" s="24"/>
      <c r="G677" s="25"/>
      <c r="H677" s="26"/>
      <c r="I677" s="24"/>
      <c r="J677" s="36"/>
      <c r="K677" s="36"/>
      <c r="L677" s="24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4"/>
      <c r="AN677" s="24"/>
      <c r="AO677" s="24"/>
      <c r="AP677" s="24"/>
    </row>
    <row r="678" spans="1:42" s="1" customFormat="1" x14ac:dyDescent="0.2">
      <c r="A678" s="13" t="s">
        <v>107</v>
      </c>
      <c r="B678" s="20"/>
      <c r="C678" s="1">
        <v>1</v>
      </c>
      <c r="D678" s="1" t="s">
        <v>46</v>
      </c>
      <c r="F678" s="17" t="s">
        <v>146</v>
      </c>
      <c r="G678" s="17" t="s">
        <v>146</v>
      </c>
      <c r="H678" s="9"/>
      <c r="J678">
        <v>25</v>
      </c>
      <c r="K678">
        <v>25</v>
      </c>
      <c r="L678" s="1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>
        <v>0</v>
      </c>
      <c r="AO678" s="2">
        <v>0</v>
      </c>
      <c r="AP678" s="2">
        <v>0</v>
      </c>
    </row>
    <row r="679" spans="1:42" s="1" customFormat="1" x14ac:dyDescent="0.2">
      <c r="A679" s="13" t="s">
        <v>107</v>
      </c>
      <c r="B679" s="20"/>
      <c r="C679" s="1">
        <v>2</v>
      </c>
      <c r="D679" s="1" t="s">
        <v>47</v>
      </c>
      <c r="F679" s="1">
        <v>1995</v>
      </c>
      <c r="G679" s="2">
        <v>12000</v>
      </c>
      <c r="H679" s="9">
        <v>800</v>
      </c>
      <c r="I679" s="1" t="s">
        <v>153</v>
      </c>
      <c r="J679">
        <v>25</v>
      </c>
      <c r="K679">
        <v>20</v>
      </c>
      <c r="L679" s="1">
        <f>F679+J679</f>
        <v>2020</v>
      </c>
      <c r="M679" s="2">
        <v>0</v>
      </c>
      <c r="N679" s="2">
        <f>G679*1.25</f>
        <v>15000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f>N679*1.25</f>
        <v>18750</v>
      </c>
      <c r="AN679" s="2">
        <v>0</v>
      </c>
      <c r="AO679" s="2">
        <v>0</v>
      </c>
      <c r="AP679" s="2">
        <v>0</v>
      </c>
    </row>
    <row r="680" spans="1:42" s="1" customFormat="1" x14ac:dyDescent="0.2">
      <c r="A680" s="13" t="s">
        <v>107</v>
      </c>
      <c r="B680" s="20"/>
      <c r="C680" s="1">
        <v>3</v>
      </c>
      <c r="D680" s="1" t="s">
        <v>100</v>
      </c>
      <c r="F680" s="19">
        <v>2017</v>
      </c>
      <c r="G680" s="23">
        <v>200000</v>
      </c>
      <c r="H680" s="9">
        <v>1</v>
      </c>
      <c r="I680" s="1" t="s">
        <v>170</v>
      </c>
      <c r="J680">
        <v>15</v>
      </c>
      <c r="K680">
        <v>15</v>
      </c>
      <c r="L680" s="1">
        <f>F680+J680</f>
        <v>2032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f>G680*1.25</f>
        <v>250000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>
        <v>0</v>
      </c>
      <c r="AO680" s="2">
        <f>Z680*1.25</f>
        <v>312500</v>
      </c>
      <c r="AP680" s="2">
        <v>0</v>
      </c>
    </row>
    <row r="681" spans="1:42" s="1" customFormat="1" x14ac:dyDescent="0.2">
      <c r="A681" s="13" t="s">
        <v>107</v>
      </c>
      <c r="B681" s="20"/>
      <c r="C681" s="1">
        <v>4</v>
      </c>
      <c r="D681" s="1" t="s">
        <v>48</v>
      </c>
      <c r="F681" s="17" t="s">
        <v>146</v>
      </c>
      <c r="G681" s="17" t="s">
        <v>146</v>
      </c>
      <c r="H681" s="9"/>
      <c r="J681">
        <v>25</v>
      </c>
      <c r="K681">
        <v>25</v>
      </c>
      <c r="L681" s="1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0</v>
      </c>
      <c r="AM681" s="2">
        <v>0</v>
      </c>
      <c r="AN681" s="2">
        <v>0</v>
      </c>
      <c r="AO681" s="2">
        <v>0</v>
      </c>
      <c r="AP681" s="2">
        <v>0</v>
      </c>
    </row>
    <row r="682" spans="1:42" s="1" customFormat="1" x14ac:dyDescent="0.2">
      <c r="A682" s="13" t="s">
        <v>107</v>
      </c>
      <c r="B682" s="20"/>
      <c r="C682" s="1">
        <v>5</v>
      </c>
      <c r="D682" s="1" t="s">
        <v>49</v>
      </c>
      <c r="E682" s="1" t="s">
        <v>1</v>
      </c>
      <c r="F682" s="17" t="s">
        <v>146</v>
      </c>
      <c r="G682" s="17" t="s">
        <v>146</v>
      </c>
      <c r="H682" s="9" t="s">
        <v>1</v>
      </c>
      <c r="I682" s="1" t="s">
        <v>1</v>
      </c>
      <c r="J682">
        <v>15</v>
      </c>
      <c r="K682">
        <v>15</v>
      </c>
      <c r="L682" s="1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>
        <v>0</v>
      </c>
      <c r="AO682" s="2">
        <v>0</v>
      </c>
      <c r="AP682" s="2">
        <v>0</v>
      </c>
    </row>
    <row r="683" spans="1:42" s="1" customFormat="1" x14ac:dyDescent="0.2">
      <c r="A683" s="13" t="s">
        <v>107</v>
      </c>
      <c r="B683" s="20"/>
      <c r="C683" s="1">
        <v>6</v>
      </c>
      <c r="D683" s="1" t="s">
        <v>50</v>
      </c>
      <c r="F683" s="1">
        <v>2000</v>
      </c>
      <c r="G683" s="2">
        <v>250</v>
      </c>
      <c r="H683" s="9">
        <v>1</v>
      </c>
      <c r="I683" s="1" t="s">
        <v>170</v>
      </c>
      <c r="J683">
        <v>20</v>
      </c>
      <c r="K683">
        <v>20</v>
      </c>
      <c r="L683" s="1">
        <f>F683+J683</f>
        <v>2020</v>
      </c>
      <c r="M683" s="2">
        <v>0</v>
      </c>
      <c r="N683" s="2">
        <f>G683*1.25</f>
        <v>312.5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f>N683*1.25</f>
        <v>390.625</v>
      </c>
      <c r="AI683" s="2">
        <v>0</v>
      </c>
      <c r="AJ683" s="2">
        <v>0</v>
      </c>
      <c r="AK683" s="2">
        <v>0</v>
      </c>
      <c r="AL683" s="2">
        <v>0</v>
      </c>
      <c r="AM683" s="2">
        <v>0</v>
      </c>
      <c r="AN683" s="2">
        <v>0</v>
      </c>
      <c r="AO683" s="2">
        <v>0</v>
      </c>
      <c r="AP683" s="2">
        <v>0</v>
      </c>
    </row>
    <row r="684" spans="1:42" s="1" customFormat="1" x14ac:dyDescent="0.2">
      <c r="A684" s="13" t="s">
        <v>107</v>
      </c>
      <c r="B684" s="20"/>
      <c r="C684" s="1">
        <v>7</v>
      </c>
      <c r="D684" s="1" t="s">
        <v>51</v>
      </c>
      <c r="F684" s="17" t="s">
        <v>146</v>
      </c>
      <c r="G684" s="17" t="s">
        <v>146</v>
      </c>
      <c r="H684" s="9"/>
      <c r="J684">
        <v>30</v>
      </c>
      <c r="K684">
        <v>30</v>
      </c>
      <c r="L684" s="1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0</v>
      </c>
      <c r="AM684" s="2">
        <v>0</v>
      </c>
      <c r="AN684" s="2">
        <v>0</v>
      </c>
      <c r="AO684" s="2">
        <v>0</v>
      </c>
      <c r="AP684" s="2">
        <v>0</v>
      </c>
    </row>
    <row r="685" spans="1:42" s="1" customFormat="1" x14ac:dyDescent="0.2">
      <c r="A685" s="13" t="s">
        <v>107</v>
      </c>
      <c r="B685" s="20"/>
      <c r="C685" s="1">
        <v>8</v>
      </c>
      <c r="D685" s="1" t="s">
        <v>52</v>
      </c>
      <c r="F685" s="17" t="s">
        <v>146</v>
      </c>
      <c r="G685" s="17" t="s">
        <v>146</v>
      </c>
      <c r="H685" s="9"/>
      <c r="J685">
        <v>30</v>
      </c>
      <c r="K685">
        <v>30</v>
      </c>
      <c r="L685" s="1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0</v>
      </c>
    </row>
    <row r="686" spans="1:42" s="19" customFormat="1" ht="15" x14ac:dyDescent="0.25">
      <c r="A686" s="20" t="s">
        <v>109</v>
      </c>
      <c r="B686" s="20"/>
      <c r="C686" s="24"/>
      <c r="D686" s="13" t="s">
        <v>109</v>
      </c>
      <c r="E686" s="24"/>
      <c r="F686" s="24"/>
      <c r="G686" s="25"/>
      <c r="H686" s="26"/>
      <c r="I686" s="24"/>
      <c r="J686" s="36"/>
      <c r="K686" s="36"/>
      <c r="L686" s="24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4"/>
      <c r="AN686" s="24"/>
      <c r="AO686" s="24"/>
      <c r="AP686" s="24"/>
    </row>
    <row r="687" spans="1:42" s="1" customFormat="1" x14ac:dyDescent="0.2">
      <c r="A687" s="13" t="s">
        <v>109</v>
      </c>
      <c r="B687" s="20"/>
      <c r="C687" s="1">
        <v>1</v>
      </c>
      <c r="D687" s="1" t="s">
        <v>46</v>
      </c>
      <c r="F687" s="1">
        <v>2000</v>
      </c>
      <c r="G687" s="2">
        <v>15000</v>
      </c>
      <c r="H687" s="9">
        <v>1</v>
      </c>
      <c r="I687" s="1" t="s">
        <v>170</v>
      </c>
      <c r="J687">
        <v>25</v>
      </c>
      <c r="K687">
        <v>25</v>
      </c>
      <c r="L687" s="1">
        <f>F687+J687</f>
        <v>2025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f>G687*1.25</f>
        <v>18750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0</v>
      </c>
    </row>
    <row r="688" spans="1:42" s="1" customFormat="1" x14ac:dyDescent="0.2">
      <c r="A688" s="13" t="s">
        <v>109</v>
      </c>
      <c r="B688" s="20"/>
      <c r="C688" s="1">
        <v>2</v>
      </c>
      <c r="D688" s="1" t="s">
        <v>47</v>
      </c>
      <c r="F688" s="1">
        <v>2000</v>
      </c>
      <c r="G688" s="2">
        <v>22000</v>
      </c>
      <c r="H688" s="9">
        <v>1</v>
      </c>
      <c r="I688" s="1" t="s">
        <v>170</v>
      </c>
      <c r="J688">
        <v>20</v>
      </c>
      <c r="K688">
        <v>20</v>
      </c>
      <c r="L688" s="1">
        <f>F688+J688</f>
        <v>2020</v>
      </c>
      <c r="M688" s="2">
        <v>0</v>
      </c>
      <c r="N688" s="2">
        <f>G688*1.25</f>
        <v>27500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f>N688*1.25</f>
        <v>34375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0</v>
      </c>
    </row>
    <row r="689" spans="1:42" s="1" customFormat="1" x14ac:dyDescent="0.2">
      <c r="A689" s="13" t="s">
        <v>109</v>
      </c>
      <c r="B689" s="20"/>
      <c r="C689" s="1">
        <v>3</v>
      </c>
      <c r="D689" s="1" t="s">
        <v>100</v>
      </c>
      <c r="F689" s="1">
        <v>2016</v>
      </c>
      <c r="G689" s="2">
        <v>250000</v>
      </c>
      <c r="H689" s="9">
        <v>1</v>
      </c>
      <c r="I689" s="1" t="s">
        <v>170</v>
      </c>
      <c r="J689">
        <v>15</v>
      </c>
      <c r="K689">
        <v>15</v>
      </c>
      <c r="L689" s="1">
        <f>F689+J689</f>
        <v>2031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f>G689*1.25</f>
        <v>312500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0</v>
      </c>
      <c r="AI689" s="2">
        <v>0</v>
      </c>
      <c r="AJ689" s="2">
        <v>0</v>
      </c>
      <c r="AK689" s="2">
        <f>V689*1.25</f>
        <v>0</v>
      </c>
      <c r="AL689" s="2">
        <v>0</v>
      </c>
      <c r="AM689" s="2">
        <v>0</v>
      </c>
      <c r="AN689" s="2">
        <f>Y689*1.25</f>
        <v>390625</v>
      </c>
      <c r="AO689" s="2">
        <v>0</v>
      </c>
      <c r="AP689" s="2">
        <v>0</v>
      </c>
    </row>
    <row r="690" spans="1:42" s="1" customFormat="1" x14ac:dyDescent="0.2">
      <c r="A690" s="13" t="s">
        <v>109</v>
      </c>
      <c r="B690" s="20"/>
      <c r="C690" s="1">
        <v>4</v>
      </c>
      <c r="D690" s="1" t="s">
        <v>48</v>
      </c>
      <c r="F690" s="17" t="s">
        <v>146</v>
      </c>
      <c r="G690" s="17" t="s">
        <v>146</v>
      </c>
      <c r="H690" s="9"/>
      <c r="J690">
        <v>25</v>
      </c>
      <c r="K690">
        <v>25</v>
      </c>
      <c r="L690" s="1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  <c r="AL690" s="2">
        <v>0</v>
      </c>
      <c r="AM690" s="2">
        <v>0</v>
      </c>
      <c r="AN690" s="2">
        <v>0</v>
      </c>
      <c r="AO690" s="2">
        <v>0</v>
      </c>
      <c r="AP690" s="2">
        <v>0</v>
      </c>
    </row>
    <row r="691" spans="1:42" s="1" customFormat="1" x14ac:dyDescent="0.2">
      <c r="A691" s="13" t="s">
        <v>109</v>
      </c>
      <c r="B691" s="20"/>
      <c r="C691" s="1">
        <v>5</v>
      </c>
      <c r="D691" s="1" t="s">
        <v>49</v>
      </c>
      <c r="E691" s="1" t="s">
        <v>1</v>
      </c>
      <c r="F691" s="1">
        <v>2009</v>
      </c>
      <c r="G691" s="2">
        <v>5000</v>
      </c>
      <c r="H691" s="9">
        <v>1</v>
      </c>
      <c r="I691" s="1" t="s">
        <v>170</v>
      </c>
      <c r="J691">
        <v>15</v>
      </c>
      <c r="K691">
        <v>15</v>
      </c>
      <c r="L691" s="1">
        <f>F691+J691</f>
        <v>2024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f>G691*1.25</f>
        <v>6250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f>R691*1.25</f>
        <v>7812.5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0</v>
      </c>
    </row>
    <row r="692" spans="1:42" s="1" customFormat="1" x14ac:dyDescent="0.2">
      <c r="A692" s="13" t="s">
        <v>109</v>
      </c>
      <c r="B692" s="20"/>
      <c r="C692" s="1">
        <v>6</v>
      </c>
      <c r="D692" s="1" t="s">
        <v>50</v>
      </c>
      <c r="F692" s="1">
        <v>2000</v>
      </c>
      <c r="G692" s="2">
        <v>250</v>
      </c>
      <c r="H692" s="9">
        <v>1</v>
      </c>
      <c r="I692" s="1" t="s">
        <v>170</v>
      </c>
      <c r="J692">
        <v>20</v>
      </c>
      <c r="K692">
        <v>20</v>
      </c>
      <c r="L692" s="1">
        <f>F692+J692</f>
        <v>2020</v>
      </c>
      <c r="M692" s="2">
        <v>0</v>
      </c>
      <c r="N692" s="2">
        <f>G692*1.25</f>
        <v>312.5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f>N692*1.25</f>
        <v>390.625</v>
      </c>
      <c r="AI692" s="2">
        <v>0</v>
      </c>
      <c r="AJ692" s="2">
        <v>0</v>
      </c>
      <c r="AK692" s="2">
        <v>0</v>
      </c>
      <c r="AL692" s="2">
        <v>0</v>
      </c>
      <c r="AM692" s="2">
        <v>0</v>
      </c>
      <c r="AN692" s="2">
        <v>0</v>
      </c>
      <c r="AO692" s="2">
        <v>0</v>
      </c>
      <c r="AP692" s="2">
        <v>0</v>
      </c>
    </row>
    <row r="693" spans="1:42" s="1" customFormat="1" x14ac:dyDescent="0.2">
      <c r="A693" s="13" t="s">
        <v>109</v>
      </c>
      <c r="B693" s="20"/>
      <c r="C693" s="1">
        <v>7</v>
      </c>
      <c r="D693" s="1" t="s">
        <v>51</v>
      </c>
      <c r="F693" s="17" t="s">
        <v>146</v>
      </c>
      <c r="G693" s="17" t="s">
        <v>146</v>
      </c>
      <c r="H693" s="9">
        <v>1</v>
      </c>
      <c r="I693" s="1" t="s">
        <v>170</v>
      </c>
      <c r="J693">
        <v>30</v>
      </c>
      <c r="K693">
        <v>30</v>
      </c>
      <c r="L693" s="1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0</v>
      </c>
      <c r="AM693" s="2">
        <v>0</v>
      </c>
      <c r="AN693" s="2">
        <v>0</v>
      </c>
      <c r="AO693" s="2">
        <v>0</v>
      </c>
      <c r="AP693" s="2">
        <v>0</v>
      </c>
    </row>
    <row r="694" spans="1:42" s="1" customFormat="1" x14ac:dyDescent="0.2">
      <c r="A694" s="13" t="s">
        <v>109</v>
      </c>
      <c r="B694" s="20"/>
      <c r="C694" s="1">
        <v>8</v>
      </c>
      <c r="D694" s="1" t="s">
        <v>52</v>
      </c>
      <c r="F694" s="17" t="s">
        <v>146</v>
      </c>
      <c r="G694" s="17" t="s">
        <v>146</v>
      </c>
      <c r="H694" s="9"/>
      <c r="J694">
        <v>30</v>
      </c>
      <c r="K694">
        <v>30</v>
      </c>
      <c r="L694" s="1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0</v>
      </c>
      <c r="AM694" s="2">
        <v>0</v>
      </c>
      <c r="AN694" s="2">
        <v>0</v>
      </c>
      <c r="AO694" s="2">
        <v>0</v>
      </c>
      <c r="AP694" s="2">
        <v>0</v>
      </c>
    </row>
    <row r="695" spans="1:42" s="19" customFormat="1" ht="15" x14ac:dyDescent="0.25">
      <c r="A695" s="20" t="s">
        <v>108</v>
      </c>
      <c r="B695" s="20"/>
      <c r="C695" s="24"/>
      <c r="D695" s="13" t="s">
        <v>108</v>
      </c>
      <c r="E695" s="24"/>
      <c r="F695" s="24"/>
      <c r="G695" s="25"/>
      <c r="H695" s="26"/>
      <c r="I695" s="24"/>
      <c r="J695" s="36"/>
      <c r="K695" s="36"/>
      <c r="L695" s="24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4"/>
      <c r="AN695" s="24"/>
      <c r="AO695" s="24"/>
      <c r="AP695" s="24"/>
    </row>
    <row r="696" spans="1:42" s="1" customFormat="1" x14ac:dyDescent="0.2">
      <c r="A696" s="13" t="s">
        <v>108</v>
      </c>
      <c r="B696" s="20"/>
      <c r="C696" s="1">
        <v>1</v>
      </c>
      <c r="D696" s="1" t="s">
        <v>46</v>
      </c>
      <c r="F696" s="17" t="s">
        <v>146</v>
      </c>
      <c r="G696" s="17" t="s">
        <v>146</v>
      </c>
      <c r="H696" s="9">
        <v>1</v>
      </c>
      <c r="I696" s="1" t="s">
        <v>170</v>
      </c>
      <c r="J696">
        <v>25</v>
      </c>
      <c r="K696">
        <v>25</v>
      </c>
      <c r="L696" s="1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0</v>
      </c>
    </row>
    <row r="697" spans="1:42" s="1" customFormat="1" x14ac:dyDescent="0.2">
      <c r="A697" s="13" t="s">
        <v>108</v>
      </c>
      <c r="B697" s="20"/>
      <c r="C697" s="1">
        <v>2</v>
      </c>
      <c r="D697" s="1" t="s">
        <v>47</v>
      </c>
      <c r="F697" s="1">
        <v>2000</v>
      </c>
      <c r="G697" s="2">
        <v>10000</v>
      </c>
      <c r="H697" s="9">
        <v>600</v>
      </c>
      <c r="I697" s="1" t="s">
        <v>153</v>
      </c>
      <c r="J697">
        <v>20</v>
      </c>
      <c r="K697">
        <v>20</v>
      </c>
      <c r="L697" s="1">
        <f>F697+J697</f>
        <v>2020</v>
      </c>
      <c r="M697" s="2">
        <v>0</v>
      </c>
      <c r="N697" s="2">
        <f>G697*1.25</f>
        <v>12500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f>N697*1.25</f>
        <v>15625</v>
      </c>
      <c r="AI697" s="2">
        <v>0</v>
      </c>
      <c r="AJ697" s="2">
        <v>0</v>
      </c>
      <c r="AK697" s="2">
        <v>0</v>
      </c>
      <c r="AL697" s="2">
        <v>0</v>
      </c>
      <c r="AM697" s="2">
        <v>0</v>
      </c>
      <c r="AN697" s="2">
        <v>0</v>
      </c>
      <c r="AO697" s="2">
        <v>0</v>
      </c>
      <c r="AP697" s="2">
        <v>0</v>
      </c>
    </row>
    <row r="698" spans="1:42" s="1" customFormat="1" x14ac:dyDescent="0.2">
      <c r="A698" s="13" t="s">
        <v>108</v>
      </c>
      <c r="B698" s="20"/>
      <c r="C698" s="1">
        <v>3</v>
      </c>
      <c r="D698" s="1" t="s">
        <v>100</v>
      </c>
      <c r="F698" s="1">
        <v>2003</v>
      </c>
      <c r="G698" s="2">
        <v>75000</v>
      </c>
      <c r="H698" s="9">
        <v>1</v>
      </c>
      <c r="I698" s="1" t="s">
        <v>170</v>
      </c>
      <c r="J698">
        <v>15</v>
      </c>
      <c r="K698">
        <v>15</v>
      </c>
      <c r="L698" s="1">
        <f>F698+J698</f>
        <v>2018</v>
      </c>
      <c r="M698" s="2">
        <f>G698*1.25</f>
        <v>93750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0</v>
      </c>
      <c r="AB698" s="2">
        <f>M698*1.25</f>
        <v>117187.5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0</v>
      </c>
      <c r="AJ698" s="2">
        <v>0</v>
      </c>
      <c r="AK698" s="2">
        <v>0</v>
      </c>
      <c r="AL698" s="2">
        <v>0</v>
      </c>
      <c r="AM698" s="2">
        <v>0</v>
      </c>
      <c r="AN698" s="2">
        <v>0</v>
      </c>
      <c r="AO698" s="2">
        <v>0</v>
      </c>
      <c r="AP698" s="2">
        <v>0</v>
      </c>
    </row>
    <row r="699" spans="1:42" s="1" customFormat="1" x14ac:dyDescent="0.2">
      <c r="A699" s="13" t="s">
        <v>108</v>
      </c>
      <c r="B699" s="20"/>
      <c r="C699" s="1">
        <v>4</v>
      </c>
      <c r="D699" s="1" t="s">
        <v>48</v>
      </c>
      <c r="F699" s="17" t="s">
        <v>146</v>
      </c>
      <c r="G699" s="17" t="s">
        <v>146</v>
      </c>
      <c r="H699" s="9"/>
      <c r="J699">
        <v>25</v>
      </c>
      <c r="K699">
        <v>25</v>
      </c>
      <c r="L699" s="1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0</v>
      </c>
      <c r="AI699" s="2">
        <v>0</v>
      </c>
      <c r="AJ699" s="2">
        <v>0</v>
      </c>
      <c r="AK699" s="2">
        <v>0</v>
      </c>
      <c r="AL699" s="2">
        <v>0</v>
      </c>
      <c r="AM699" s="2">
        <v>0</v>
      </c>
      <c r="AN699" s="2">
        <v>0</v>
      </c>
      <c r="AO699" s="2">
        <v>0</v>
      </c>
      <c r="AP699" s="2">
        <v>0</v>
      </c>
    </row>
    <row r="700" spans="1:42" s="1" customFormat="1" x14ac:dyDescent="0.2">
      <c r="A700" s="13" t="s">
        <v>108</v>
      </c>
      <c r="B700" s="20"/>
      <c r="C700" s="1">
        <v>5</v>
      </c>
      <c r="D700" s="1" t="s">
        <v>49</v>
      </c>
      <c r="E700" s="1" t="s">
        <v>1</v>
      </c>
      <c r="F700" s="17" t="s">
        <v>146</v>
      </c>
      <c r="G700" s="17" t="s">
        <v>146</v>
      </c>
      <c r="H700" s="9" t="s">
        <v>1</v>
      </c>
      <c r="I700" s="1" t="s">
        <v>1</v>
      </c>
      <c r="J700">
        <v>15</v>
      </c>
      <c r="K700">
        <v>15</v>
      </c>
      <c r="L700" s="1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0</v>
      </c>
    </row>
    <row r="701" spans="1:42" s="1" customFormat="1" x14ac:dyDescent="0.2">
      <c r="A701" s="13" t="s">
        <v>108</v>
      </c>
      <c r="B701" s="20"/>
      <c r="C701" s="1">
        <v>6</v>
      </c>
      <c r="D701" s="1" t="s">
        <v>50</v>
      </c>
      <c r="F701" s="1">
        <v>2000</v>
      </c>
      <c r="G701" s="2">
        <v>250</v>
      </c>
      <c r="H701" s="9">
        <v>1</v>
      </c>
      <c r="I701" s="1" t="s">
        <v>170</v>
      </c>
      <c r="J701">
        <v>20</v>
      </c>
      <c r="K701">
        <v>20</v>
      </c>
      <c r="L701" s="1">
        <f>F701+J701</f>
        <v>2020</v>
      </c>
      <c r="M701" s="2">
        <v>0</v>
      </c>
      <c r="N701" s="2">
        <f>G701*1.25</f>
        <v>312.5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f>N701*1.25</f>
        <v>390.625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  <c r="AN701" s="2">
        <v>0</v>
      </c>
      <c r="AO701" s="2">
        <v>0</v>
      </c>
      <c r="AP701" s="2">
        <v>0</v>
      </c>
    </row>
    <row r="702" spans="1:42" s="1" customFormat="1" x14ac:dyDescent="0.2">
      <c r="A702" s="13" t="s">
        <v>108</v>
      </c>
      <c r="B702" s="20"/>
      <c r="C702" s="1">
        <v>7</v>
      </c>
      <c r="D702" s="1" t="s">
        <v>51</v>
      </c>
      <c r="F702" s="17" t="s">
        <v>146</v>
      </c>
      <c r="G702" s="17" t="s">
        <v>146</v>
      </c>
      <c r="H702" s="9"/>
      <c r="J702">
        <v>30</v>
      </c>
      <c r="K702">
        <v>30</v>
      </c>
      <c r="L702" s="1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  <c r="AN702" s="2">
        <v>0</v>
      </c>
      <c r="AO702" s="2">
        <v>0</v>
      </c>
      <c r="AP702" s="2">
        <v>0</v>
      </c>
    </row>
    <row r="703" spans="1:42" s="1" customFormat="1" x14ac:dyDescent="0.2">
      <c r="A703" s="13" t="s">
        <v>108</v>
      </c>
      <c r="B703" s="20"/>
      <c r="C703" s="1">
        <v>8</v>
      </c>
      <c r="D703" s="1" t="s">
        <v>52</v>
      </c>
      <c r="F703" s="17" t="s">
        <v>146</v>
      </c>
      <c r="G703" s="17" t="s">
        <v>146</v>
      </c>
      <c r="H703" s="9"/>
      <c r="J703">
        <v>30</v>
      </c>
      <c r="K703">
        <v>30</v>
      </c>
      <c r="L703" s="1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  <c r="AN703" s="2">
        <v>0</v>
      </c>
      <c r="AO703" s="2">
        <v>0</v>
      </c>
      <c r="AP703" s="2">
        <v>0</v>
      </c>
    </row>
    <row r="704" spans="1:42" s="19" customFormat="1" ht="15" x14ac:dyDescent="0.25">
      <c r="A704" s="20" t="s">
        <v>28</v>
      </c>
      <c r="B704" s="20"/>
      <c r="C704" s="24"/>
      <c r="D704" s="13" t="s">
        <v>28</v>
      </c>
      <c r="E704" s="24"/>
      <c r="F704" s="24"/>
      <c r="G704" s="25"/>
      <c r="H704" s="26"/>
      <c r="I704" s="24"/>
      <c r="J704" s="36"/>
      <c r="K704" s="36"/>
      <c r="L704" s="24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4"/>
      <c r="AN704" s="24"/>
      <c r="AO704" s="24"/>
      <c r="AP704" s="24"/>
    </row>
    <row r="705" spans="1:42" s="1" customFormat="1" x14ac:dyDescent="0.2">
      <c r="A705" s="13" t="s">
        <v>28</v>
      </c>
      <c r="B705" s="20"/>
      <c r="C705" s="1">
        <v>1</v>
      </c>
      <c r="D705" s="1" t="s">
        <v>46</v>
      </c>
      <c r="F705" s="1">
        <v>1986</v>
      </c>
      <c r="G705" s="2">
        <v>15000</v>
      </c>
      <c r="H705" s="9">
        <v>1</v>
      </c>
      <c r="I705" s="1" t="s">
        <v>170</v>
      </c>
      <c r="J705">
        <v>35</v>
      </c>
      <c r="K705">
        <v>35</v>
      </c>
      <c r="L705" s="1">
        <f t="shared" ref="L705:L710" si="33">F705+J705</f>
        <v>2021</v>
      </c>
      <c r="M705" s="2">
        <v>0</v>
      </c>
      <c r="N705" s="2">
        <v>0</v>
      </c>
      <c r="O705" s="2">
        <f>G705*1.25</f>
        <v>18750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0</v>
      </c>
    </row>
    <row r="706" spans="1:42" s="1" customFormat="1" x14ac:dyDescent="0.2">
      <c r="A706" s="13" t="s">
        <v>28</v>
      </c>
      <c r="B706" s="20"/>
      <c r="C706" s="1">
        <v>2</v>
      </c>
      <c r="D706" s="1" t="s">
        <v>47</v>
      </c>
      <c r="F706" s="1">
        <v>1986</v>
      </c>
      <c r="G706" s="2">
        <v>25000</v>
      </c>
      <c r="H706" s="9">
        <v>1000</v>
      </c>
      <c r="I706" s="1" t="s">
        <v>156</v>
      </c>
      <c r="J706">
        <v>20</v>
      </c>
      <c r="K706">
        <v>20</v>
      </c>
      <c r="L706" s="1">
        <f t="shared" si="33"/>
        <v>2006</v>
      </c>
      <c r="M706" s="2">
        <f>G706*1.25</f>
        <v>31250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f>M706*1.25</f>
        <v>39062.5</v>
      </c>
      <c r="AH706" s="2">
        <v>0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>
        <f>T706*1.25</f>
        <v>0</v>
      </c>
      <c r="AO706" s="2">
        <v>0</v>
      </c>
      <c r="AP706" s="2">
        <v>0</v>
      </c>
    </row>
    <row r="707" spans="1:42" s="1" customFormat="1" x14ac:dyDescent="0.2">
      <c r="A707" s="13" t="s">
        <v>28</v>
      </c>
      <c r="B707" s="20"/>
      <c r="C707" s="1">
        <v>3</v>
      </c>
      <c r="D707" s="1" t="s">
        <v>100</v>
      </c>
      <c r="F707" s="1">
        <v>2009</v>
      </c>
      <c r="G707" s="2">
        <v>105000</v>
      </c>
      <c r="H707" s="9">
        <v>1</v>
      </c>
      <c r="I707" s="1" t="s">
        <v>170</v>
      </c>
      <c r="J707">
        <v>15</v>
      </c>
      <c r="K707">
        <v>15</v>
      </c>
      <c r="L707" s="1">
        <f t="shared" si="33"/>
        <v>2024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f>G707*1.25</f>
        <v>131250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f>R707*1.25</f>
        <v>164062.5</v>
      </c>
      <c r="AH707" s="2">
        <v>0</v>
      </c>
      <c r="AI707" s="2">
        <v>0</v>
      </c>
      <c r="AJ707" s="2">
        <v>0</v>
      </c>
      <c r="AK707" s="2">
        <v>0</v>
      </c>
      <c r="AL707" s="2">
        <v>0</v>
      </c>
      <c r="AM707" s="2">
        <v>0</v>
      </c>
      <c r="AN707" s="2">
        <v>0</v>
      </c>
      <c r="AO707" s="2">
        <v>0</v>
      </c>
      <c r="AP707" s="2">
        <v>0</v>
      </c>
    </row>
    <row r="708" spans="1:42" s="1" customFormat="1" x14ac:dyDescent="0.2">
      <c r="A708" s="13" t="s">
        <v>28</v>
      </c>
      <c r="B708" s="20"/>
      <c r="C708" s="1">
        <v>4</v>
      </c>
      <c r="D708" s="1" t="s">
        <v>48</v>
      </c>
      <c r="F708" s="1">
        <v>2001</v>
      </c>
      <c r="G708" s="2">
        <v>25000</v>
      </c>
      <c r="H708" s="9">
        <v>1</v>
      </c>
      <c r="I708" s="1" t="s">
        <v>170</v>
      </c>
      <c r="J708">
        <v>25</v>
      </c>
      <c r="K708">
        <v>25</v>
      </c>
      <c r="L708" s="1">
        <f t="shared" si="33"/>
        <v>2026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f>G708*1.25</f>
        <v>31250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0</v>
      </c>
      <c r="AB708" s="2">
        <v>0</v>
      </c>
      <c r="AC708" s="2">
        <v>0</v>
      </c>
      <c r="AD708" s="2">
        <v>0</v>
      </c>
      <c r="AE708" s="2">
        <v>0</v>
      </c>
      <c r="AF708" s="2">
        <v>0</v>
      </c>
      <c r="AG708" s="2">
        <v>0</v>
      </c>
      <c r="AH708" s="2">
        <v>0</v>
      </c>
      <c r="AI708" s="2">
        <v>0</v>
      </c>
      <c r="AJ708" s="2">
        <v>0</v>
      </c>
      <c r="AK708" s="2">
        <v>0</v>
      </c>
      <c r="AL708" s="2">
        <v>0</v>
      </c>
      <c r="AM708" s="2">
        <v>0</v>
      </c>
      <c r="AN708" s="2">
        <v>0</v>
      </c>
      <c r="AO708" s="2">
        <v>0</v>
      </c>
      <c r="AP708" s="2">
        <v>0</v>
      </c>
    </row>
    <row r="709" spans="1:42" s="1" customFormat="1" x14ac:dyDescent="0.2">
      <c r="A709" s="13" t="s">
        <v>28</v>
      </c>
      <c r="B709" s="20"/>
      <c r="C709" s="1">
        <v>5</v>
      </c>
      <c r="D709" s="1" t="s">
        <v>49</v>
      </c>
      <c r="E709" s="1" t="s">
        <v>1</v>
      </c>
      <c r="F709" s="1">
        <v>2000</v>
      </c>
      <c r="G709" s="2">
        <v>6000</v>
      </c>
      <c r="H709" s="9">
        <v>1</v>
      </c>
      <c r="I709" s="1" t="s">
        <v>170</v>
      </c>
      <c r="J709">
        <v>20</v>
      </c>
      <c r="K709">
        <v>20</v>
      </c>
      <c r="L709" s="1">
        <f t="shared" si="33"/>
        <v>2020</v>
      </c>
      <c r="M709" s="2">
        <v>0</v>
      </c>
      <c r="N709" s="2">
        <f>G709*1.25</f>
        <v>7500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f>N709*1.25</f>
        <v>9375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0</v>
      </c>
    </row>
    <row r="710" spans="1:42" s="1" customFormat="1" x14ac:dyDescent="0.2">
      <c r="A710" s="13" t="s">
        <v>28</v>
      </c>
      <c r="B710" s="20"/>
      <c r="C710" s="1">
        <v>6</v>
      </c>
      <c r="D710" s="1" t="s">
        <v>50</v>
      </c>
      <c r="F710" s="1">
        <v>2006</v>
      </c>
      <c r="G710" s="2">
        <v>500</v>
      </c>
      <c r="H710" s="9">
        <v>1</v>
      </c>
      <c r="I710" s="1" t="s">
        <v>170</v>
      </c>
      <c r="J710">
        <v>20</v>
      </c>
      <c r="K710">
        <v>20</v>
      </c>
      <c r="L710" s="1">
        <f t="shared" si="33"/>
        <v>2026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f>G710*1.25</f>
        <v>625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0</v>
      </c>
      <c r="AI710" s="2">
        <v>0</v>
      </c>
      <c r="AJ710" s="2">
        <v>0</v>
      </c>
      <c r="AK710" s="2">
        <v>0</v>
      </c>
      <c r="AL710" s="2">
        <v>0</v>
      </c>
      <c r="AM710" s="2">
        <v>0</v>
      </c>
      <c r="AN710" s="2">
        <f>T710*1.25</f>
        <v>781.25</v>
      </c>
      <c r="AO710" s="2">
        <v>0</v>
      </c>
      <c r="AP710" s="2">
        <v>0</v>
      </c>
    </row>
    <row r="711" spans="1:42" s="1" customFormat="1" x14ac:dyDescent="0.2">
      <c r="A711" s="13" t="s">
        <v>28</v>
      </c>
      <c r="B711" s="20"/>
      <c r="C711" s="1">
        <v>7</v>
      </c>
      <c r="D711" s="1" t="s">
        <v>51</v>
      </c>
      <c r="F711" s="17" t="s">
        <v>146</v>
      </c>
      <c r="G711" s="17" t="s">
        <v>146</v>
      </c>
      <c r="H711" s="9"/>
      <c r="J711">
        <v>30</v>
      </c>
      <c r="K711">
        <v>30</v>
      </c>
      <c r="L711" s="1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>
        <v>0</v>
      </c>
      <c r="AM711" s="2">
        <v>0</v>
      </c>
      <c r="AN711" s="2">
        <v>0</v>
      </c>
      <c r="AO711" s="2">
        <v>0</v>
      </c>
      <c r="AP711" s="2">
        <v>0</v>
      </c>
    </row>
    <row r="712" spans="1:42" s="1" customFormat="1" x14ac:dyDescent="0.2">
      <c r="A712" s="13" t="s">
        <v>28</v>
      </c>
      <c r="B712" s="20"/>
      <c r="C712" s="1">
        <v>8</v>
      </c>
      <c r="D712" s="1" t="s">
        <v>52</v>
      </c>
      <c r="F712" s="17" t="s">
        <v>146</v>
      </c>
      <c r="G712" s="17" t="s">
        <v>146</v>
      </c>
      <c r="H712" s="9"/>
      <c r="J712">
        <v>30</v>
      </c>
      <c r="K712">
        <v>30</v>
      </c>
      <c r="L712" s="1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  <c r="AL712" s="2">
        <v>0</v>
      </c>
      <c r="AM712" s="2">
        <v>0</v>
      </c>
      <c r="AN712" s="2">
        <v>0</v>
      </c>
      <c r="AO712" s="2">
        <v>0</v>
      </c>
      <c r="AP712" s="2">
        <v>0</v>
      </c>
    </row>
    <row r="713" spans="1:42" s="19" customFormat="1" ht="15" x14ac:dyDescent="0.25">
      <c r="A713" s="20" t="s">
        <v>30</v>
      </c>
      <c r="B713" s="20"/>
      <c r="C713" s="24"/>
      <c r="D713" s="13" t="s">
        <v>30</v>
      </c>
      <c r="E713" s="24"/>
      <c r="F713" s="24"/>
      <c r="G713" s="25"/>
      <c r="H713" s="26"/>
      <c r="I713" s="24"/>
      <c r="J713" s="36"/>
      <c r="K713" s="36"/>
      <c r="L713" s="24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4"/>
      <c r="AN713" s="24"/>
      <c r="AO713" s="24"/>
      <c r="AP713" s="24"/>
    </row>
    <row r="714" spans="1:42" s="1" customFormat="1" x14ac:dyDescent="0.2">
      <c r="A714" s="13" t="s">
        <v>30</v>
      </c>
      <c r="B714" s="20"/>
      <c r="C714" s="1">
        <v>1</v>
      </c>
      <c r="D714" s="1" t="s">
        <v>46</v>
      </c>
      <c r="F714" s="1">
        <v>2000</v>
      </c>
      <c r="G714" s="2">
        <v>7500</v>
      </c>
      <c r="H714" s="9">
        <v>1</v>
      </c>
      <c r="I714" s="1" t="s">
        <v>170</v>
      </c>
      <c r="J714">
        <v>25</v>
      </c>
      <c r="K714">
        <v>25</v>
      </c>
      <c r="L714" s="1">
        <f>F714+J714</f>
        <v>2025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f>G714*1.25</f>
        <v>9375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>
        <v>0</v>
      </c>
      <c r="AO714" s="2">
        <v>0</v>
      </c>
      <c r="AP714" s="2">
        <v>0</v>
      </c>
    </row>
    <row r="715" spans="1:42" s="1" customFormat="1" x14ac:dyDescent="0.2">
      <c r="A715" s="13" t="s">
        <v>30</v>
      </c>
      <c r="B715" s="20"/>
      <c r="C715" s="1">
        <v>2</v>
      </c>
      <c r="D715" s="1" t="s">
        <v>47</v>
      </c>
      <c r="F715" s="17" t="s">
        <v>146</v>
      </c>
      <c r="G715" s="17" t="s">
        <v>146</v>
      </c>
      <c r="H715" s="9"/>
      <c r="J715">
        <v>20</v>
      </c>
      <c r="K715">
        <v>20</v>
      </c>
      <c r="L715" s="1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>
        <v>0</v>
      </c>
      <c r="AM715" s="2">
        <v>0</v>
      </c>
      <c r="AN715" s="2">
        <v>0</v>
      </c>
      <c r="AO715" s="2">
        <v>0</v>
      </c>
      <c r="AP715" s="2">
        <v>0</v>
      </c>
    </row>
    <row r="716" spans="1:42" s="1" customFormat="1" x14ac:dyDescent="0.2">
      <c r="A716" s="13" t="s">
        <v>30</v>
      </c>
      <c r="B716" s="20"/>
      <c r="C716" s="1">
        <v>3</v>
      </c>
      <c r="D716" s="1" t="s">
        <v>100</v>
      </c>
      <c r="F716" s="1">
        <v>2007</v>
      </c>
      <c r="G716" s="2">
        <v>75000</v>
      </c>
      <c r="H716" s="9">
        <v>1</v>
      </c>
      <c r="I716" s="1" t="s">
        <v>170</v>
      </c>
      <c r="J716">
        <v>15</v>
      </c>
      <c r="K716">
        <v>15</v>
      </c>
      <c r="L716" s="1">
        <f>F716+J716</f>
        <v>2022</v>
      </c>
      <c r="M716" s="2">
        <v>0</v>
      </c>
      <c r="N716" s="2">
        <v>0</v>
      </c>
      <c r="O716" s="2">
        <v>0</v>
      </c>
      <c r="P716" s="2">
        <f>G716*1.25</f>
        <v>93750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f>P716*1.25</f>
        <v>117187.5</v>
      </c>
      <c r="AF716" s="2">
        <v>0</v>
      </c>
      <c r="AG716" s="2">
        <v>0</v>
      </c>
      <c r="AH716" s="2">
        <v>0</v>
      </c>
      <c r="AI716" s="2">
        <v>0</v>
      </c>
      <c r="AJ716" s="2">
        <v>0</v>
      </c>
      <c r="AK716" s="2">
        <v>0</v>
      </c>
      <c r="AL716" s="2">
        <v>0</v>
      </c>
      <c r="AM716" s="2">
        <v>0</v>
      </c>
      <c r="AN716" s="2">
        <v>0</v>
      </c>
      <c r="AO716" s="2">
        <v>0</v>
      </c>
      <c r="AP716" s="2">
        <v>0</v>
      </c>
    </row>
    <row r="717" spans="1:42" s="1" customFormat="1" x14ac:dyDescent="0.2">
      <c r="A717" s="13" t="s">
        <v>30</v>
      </c>
      <c r="B717" s="20"/>
      <c r="C717" s="1">
        <v>4</v>
      </c>
      <c r="D717" s="1" t="s">
        <v>48</v>
      </c>
      <c r="F717" s="1">
        <v>2000</v>
      </c>
      <c r="G717" s="2">
        <v>2500</v>
      </c>
      <c r="H717" s="9">
        <v>1</v>
      </c>
      <c r="I717" s="1" t="s">
        <v>170</v>
      </c>
      <c r="J717">
        <v>25</v>
      </c>
      <c r="K717">
        <v>25</v>
      </c>
      <c r="L717" s="1">
        <f>F717+J717</f>
        <v>2025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f>G717*1.25</f>
        <v>3125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0</v>
      </c>
      <c r="AM717" s="2">
        <v>0</v>
      </c>
      <c r="AN717" s="2">
        <v>0</v>
      </c>
      <c r="AO717" s="2">
        <v>0</v>
      </c>
      <c r="AP717" s="2">
        <v>0</v>
      </c>
    </row>
    <row r="718" spans="1:42" s="1" customFormat="1" x14ac:dyDescent="0.2">
      <c r="A718" s="13" t="s">
        <v>30</v>
      </c>
      <c r="B718" s="20"/>
      <c r="C718" s="1">
        <v>5</v>
      </c>
      <c r="D718" s="1" t="s">
        <v>49</v>
      </c>
      <c r="E718" s="1" t="s">
        <v>1</v>
      </c>
      <c r="F718" s="1">
        <v>2007</v>
      </c>
      <c r="G718" s="2">
        <v>5000</v>
      </c>
      <c r="H718" s="9">
        <v>1</v>
      </c>
      <c r="I718" s="1" t="s">
        <v>170</v>
      </c>
      <c r="J718">
        <v>15</v>
      </c>
      <c r="K718">
        <v>15</v>
      </c>
      <c r="L718" s="1">
        <f>F718+J718</f>
        <v>2022</v>
      </c>
      <c r="M718" s="2">
        <v>0</v>
      </c>
      <c r="N718" s="2">
        <v>0</v>
      </c>
      <c r="O718" s="2">
        <v>0</v>
      </c>
      <c r="P718" s="2">
        <f>G718*1.25</f>
        <v>6250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f>P718*1.25</f>
        <v>7812.5</v>
      </c>
      <c r="AF718" s="2">
        <v>0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0</v>
      </c>
      <c r="AM718" s="2">
        <v>0</v>
      </c>
      <c r="AN718" s="2">
        <v>0</v>
      </c>
      <c r="AO718" s="2">
        <v>0</v>
      </c>
      <c r="AP718" s="2">
        <v>0</v>
      </c>
    </row>
    <row r="719" spans="1:42" s="1" customFormat="1" x14ac:dyDescent="0.2">
      <c r="A719" s="13" t="s">
        <v>30</v>
      </c>
      <c r="B719" s="20"/>
      <c r="C719" s="1">
        <v>6</v>
      </c>
      <c r="D719" s="1" t="s">
        <v>50</v>
      </c>
      <c r="F719" s="1">
        <v>2000</v>
      </c>
      <c r="G719" s="2">
        <v>250</v>
      </c>
      <c r="H719" s="9">
        <v>1</v>
      </c>
      <c r="I719" s="1" t="s">
        <v>170</v>
      </c>
      <c r="J719">
        <v>20</v>
      </c>
      <c r="K719">
        <v>20</v>
      </c>
      <c r="L719" s="1">
        <f>F719+J719</f>
        <v>2020</v>
      </c>
      <c r="M719" s="2">
        <v>0</v>
      </c>
      <c r="N719" s="2">
        <f>G719*1.25</f>
        <v>312.5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0</v>
      </c>
      <c r="AE719" s="2">
        <v>0</v>
      </c>
      <c r="AF719" s="2">
        <v>0</v>
      </c>
      <c r="AG719" s="2">
        <v>0</v>
      </c>
      <c r="AH719" s="2">
        <f>N719*1.25</f>
        <v>390.625</v>
      </c>
      <c r="AI719" s="2">
        <v>0</v>
      </c>
      <c r="AJ719" s="2">
        <v>0</v>
      </c>
      <c r="AK719" s="2">
        <v>0</v>
      </c>
      <c r="AL719" s="2">
        <v>0</v>
      </c>
      <c r="AM719" s="2">
        <v>0</v>
      </c>
      <c r="AN719" s="2">
        <v>0</v>
      </c>
      <c r="AO719" s="2">
        <v>0</v>
      </c>
      <c r="AP719" s="2">
        <v>0</v>
      </c>
    </row>
    <row r="720" spans="1:42" s="1" customFormat="1" x14ac:dyDescent="0.2">
      <c r="A720" s="13" t="s">
        <v>30</v>
      </c>
      <c r="B720" s="20"/>
      <c r="C720" s="1">
        <v>7</v>
      </c>
      <c r="D720" s="1" t="s">
        <v>51</v>
      </c>
      <c r="F720" s="17" t="s">
        <v>146</v>
      </c>
      <c r="G720" s="17" t="s">
        <v>146</v>
      </c>
      <c r="H720" s="9"/>
      <c r="J720">
        <v>30</v>
      </c>
      <c r="K720">
        <v>30</v>
      </c>
      <c r="L720" s="1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0</v>
      </c>
      <c r="AM720" s="2">
        <v>0</v>
      </c>
      <c r="AN720" s="2">
        <v>0</v>
      </c>
      <c r="AO720" s="2">
        <v>0</v>
      </c>
      <c r="AP720" s="2">
        <v>0</v>
      </c>
    </row>
    <row r="721" spans="1:42" s="1" customFormat="1" x14ac:dyDescent="0.2">
      <c r="A721" s="13" t="s">
        <v>30</v>
      </c>
      <c r="B721" s="20"/>
      <c r="C721" s="1">
        <v>8</v>
      </c>
      <c r="D721" s="1" t="s">
        <v>52</v>
      </c>
      <c r="F721" s="17" t="s">
        <v>146</v>
      </c>
      <c r="G721" s="17" t="s">
        <v>146</v>
      </c>
      <c r="H721" s="9"/>
      <c r="J721">
        <v>30</v>
      </c>
      <c r="K721">
        <v>30</v>
      </c>
      <c r="L721" s="1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0</v>
      </c>
      <c r="AM721" s="2">
        <v>0</v>
      </c>
      <c r="AN721" s="2">
        <v>0</v>
      </c>
      <c r="AO721" s="2">
        <v>0</v>
      </c>
      <c r="AP721" s="2">
        <v>0</v>
      </c>
    </row>
    <row r="723" spans="1:42" s="1" customFormat="1" x14ac:dyDescent="0.2">
      <c r="B723" s="19"/>
      <c r="G723" s="2"/>
      <c r="H723" s="9"/>
      <c r="J723"/>
      <c r="K72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</row>
    <row r="724" spans="1:42" s="1" customFormat="1" x14ac:dyDescent="0.2">
      <c r="B724" s="19"/>
      <c r="D724" s="32" t="s">
        <v>178</v>
      </c>
      <c r="E724" s="32"/>
      <c r="F724" s="32"/>
      <c r="G724" s="33"/>
      <c r="H724" s="34"/>
      <c r="I724" s="32"/>
      <c r="J724"/>
      <c r="K724"/>
      <c r="L724" s="32"/>
      <c r="M724" s="33">
        <f>SUM(M8:M721)</f>
        <v>2564937.5</v>
      </c>
      <c r="N724" s="33">
        <f t="shared" ref="M724:AP724" si="34">SUM(N8:N721)</f>
        <v>1038062.5</v>
      </c>
      <c r="O724" s="33">
        <f t="shared" si="34"/>
        <v>214562.5</v>
      </c>
      <c r="P724" s="33">
        <f t="shared" si="34"/>
        <v>1069250</v>
      </c>
      <c r="Q724" s="33">
        <f t="shared" si="34"/>
        <v>471250</v>
      </c>
      <c r="R724" s="33">
        <f t="shared" si="34"/>
        <v>190250</v>
      </c>
      <c r="S724" s="33">
        <f t="shared" si="34"/>
        <v>624031.25</v>
      </c>
      <c r="T724" s="33">
        <f t="shared" si="34"/>
        <v>292281.25</v>
      </c>
      <c r="U724" s="33">
        <f t="shared" si="34"/>
        <v>959000</v>
      </c>
      <c r="V724" s="33">
        <f t="shared" si="34"/>
        <v>275000</v>
      </c>
      <c r="W724" s="33">
        <f t="shared" si="34"/>
        <v>272421.875</v>
      </c>
      <c r="X724" s="33">
        <f t="shared" si="34"/>
        <v>424960.9375</v>
      </c>
      <c r="Y724" s="33">
        <f t="shared" si="34"/>
        <v>851757.8125</v>
      </c>
      <c r="Z724" s="33">
        <f t="shared" si="34"/>
        <v>1695625</v>
      </c>
      <c r="AA724" s="33">
        <f t="shared" si="34"/>
        <v>1536093.75</v>
      </c>
      <c r="AB724" s="33">
        <f t="shared" si="34"/>
        <v>3152406.25</v>
      </c>
      <c r="AC724" s="33">
        <f t="shared" si="34"/>
        <v>484013.671875</v>
      </c>
      <c r="AD724" s="33">
        <f t="shared" si="34"/>
        <v>277490.234375</v>
      </c>
      <c r="AE724" s="33">
        <f t="shared" si="34"/>
        <v>1774375</v>
      </c>
      <c r="AF724" s="33">
        <f t="shared" si="34"/>
        <v>961093.75</v>
      </c>
      <c r="AG724" s="33">
        <f t="shared" si="34"/>
        <v>325820.3125</v>
      </c>
      <c r="AH724" s="33">
        <f t="shared" si="34"/>
        <v>1162263.18359375</v>
      </c>
      <c r="AI724" s="33">
        <f t="shared" si="34"/>
        <v>101862.79296875</v>
      </c>
      <c r="AJ724" s="33">
        <f t="shared" si="34"/>
        <v>1189687.5</v>
      </c>
      <c r="AK724" s="33">
        <f t="shared" si="34"/>
        <v>379199.21875</v>
      </c>
      <c r="AL724" s="33">
        <f t="shared" si="34"/>
        <v>819213.8671875</v>
      </c>
      <c r="AM724" s="33">
        <f t="shared" si="34"/>
        <v>583532.1044921875</v>
      </c>
      <c r="AN724" s="33">
        <f t="shared" si="34"/>
        <v>1030941.7724609375</v>
      </c>
      <c r="AO724" s="33">
        <f t="shared" si="34"/>
        <v>1269140.625</v>
      </c>
      <c r="AP724" s="33">
        <f t="shared" si="34"/>
        <v>1102539.0625</v>
      </c>
    </row>
    <row r="725" spans="1:42" s="1" customFormat="1" x14ac:dyDescent="0.2">
      <c r="B725" s="19"/>
      <c r="D725" s="1" t="s">
        <v>1</v>
      </c>
      <c r="G725" s="2"/>
      <c r="H725" s="9"/>
      <c r="J725"/>
      <c r="K725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</row>
    <row r="726" spans="1:42" s="1" customFormat="1" x14ac:dyDescent="0.2">
      <c r="B726" s="19"/>
      <c r="D726" s="32" t="s">
        <v>175</v>
      </c>
      <c r="E726" s="33">
        <f>+SUM(M724:AP724)</f>
        <v>27093063.720703125</v>
      </c>
      <c r="F726" s="32"/>
      <c r="G726" s="33"/>
      <c r="H726" s="34"/>
      <c r="I726" s="32"/>
      <c r="J726" s="38"/>
      <c r="K726" s="38"/>
      <c r="L726" s="3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</row>
    <row r="727" spans="1:42" s="1" customFormat="1" x14ac:dyDescent="0.2">
      <c r="B727" s="19"/>
      <c r="G727" s="2"/>
      <c r="H727" s="9"/>
      <c r="J727"/>
      <c r="K727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</row>
    <row r="728" spans="1:42" s="1" customFormat="1" ht="10.5" customHeight="1" x14ac:dyDescent="0.2">
      <c r="B728" s="19"/>
      <c r="G728" s="2"/>
      <c r="H728" s="9"/>
      <c r="J728"/>
      <c r="K72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</row>
    <row r="729" spans="1:42" s="1" customFormat="1" x14ac:dyDescent="0.2">
      <c r="B729" s="19"/>
      <c r="G729" s="2"/>
      <c r="H729" s="9"/>
      <c r="J729"/>
      <c r="K729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</row>
    <row r="730" spans="1:42" s="1" customFormat="1" x14ac:dyDescent="0.2">
      <c r="B730" s="19"/>
      <c r="G730" s="2"/>
      <c r="H730" s="9"/>
      <c r="J730"/>
      <c r="K73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</row>
    <row r="731" spans="1:42" s="1" customFormat="1" x14ac:dyDescent="0.2">
      <c r="B731" s="19"/>
      <c r="G731" s="2"/>
      <c r="H731" s="9"/>
      <c r="J731"/>
      <c r="K73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</row>
    <row r="732" spans="1:42" s="1" customFormat="1" x14ac:dyDescent="0.2">
      <c r="B732" s="19"/>
      <c r="G732" s="2"/>
      <c r="H732" s="9"/>
      <c r="J732"/>
      <c r="K73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</row>
    <row r="733" spans="1:42" s="1" customFormat="1" x14ac:dyDescent="0.2">
      <c r="B733" s="19"/>
      <c r="G733" s="2"/>
      <c r="H733" s="9"/>
      <c r="J733"/>
      <c r="K73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</row>
    <row r="734" spans="1:42" s="1" customFormat="1" x14ac:dyDescent="0.2">
      <c r="B734" s="19"/>
      <c r="G734" s="2"/>
      <c r="H734" s="9"/>
      <c r="J734"/>
      <c r="K73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</row>
    <row r="735" spans="1:42" s="1" customFormat="1" x14ac:dyDescent="0.2">
      <c r="B735" s="19"/>
      <c r="G735" s="2"/>
      <c r="H735" s="9"/>
      <c r="J735"/>
      <c r="K73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</row>
    <row r="736" spans="1:42" s="1" customFormat="1" x14ac:dyDescent="0.2">
      <c r="B736" s="19"/>
      <c r="G736" s="2"/>
      <c r="H736" s="9"/>
      <c r="J736"/>
      <c r="K73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</row>
    <row r="737" spans="2:40" s="1" customFormat="1" x14ac:dyDescent="0.2">
      <c r="B737" s="19"/>
      <c r="G737" s="2"/>
      <c r="H737" s="9"/>
      <c r="J737"/>
      <c r="K737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</row>
    <row r="738" spans="2:40" s="1" customFormat="1" x14ac:dyDescent="0.2">
      <c r="B738" s="19"/>
      <c r="G738" s="2"/>
      <c r="H738" s="9"/>
      <c r="J738"/>
      <c r="K73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</row>
    <row r="739" spans="2:40" s="1" customFormat="1" x14ac:dyDescent="0.2">
      <c r="B739" s="19"/>
      <c r="G739" s="2"/>
      <c r="H739" s="9"/>
      <c r="J739"/>
      <c r="K739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</row>
    <row r="740" spans="2:40" s="1" customFormat="1" x14ac:dyDescent="0.2">
      <c r="B740" s="19"/>
      <c r="G740" s="2"/>
      <c r="H740" s="9"/>
      <c r="J740"/>
      <c r="K74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</row>
    <row r="741" spans="2:40" s="1" customFormat="1" x14ac:dyDescent="0.2">
      <c r="B741" s="19"/>
      <c r="G741" s="2"/>
      <c r="H741" s="9"/>
      <c r="J741"/>
      <c r="K74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</row>
    <row r="742" spans="2:40" s="1" customFormat="1" x14ac:dyDescent="0.2">
      <c r="B742" s="19"/>
      <c r="G742" s="2"/>
      <c r="H742" s="9"/>
      <c r="J742"/>
      <c r="K74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</row>
    <row r="743" spans="2:40" s="1" customFormat="1" x14ac:dyDescent="0.2">
      <c r="B743" s="19"/>
      <c r="G743" s="2"/>
      <c r="H743" s="9"/>
      <c r="J743"/>
      <c r="K743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</row>
    <row r="744" spans="2:40" s="1" customFormat="1" x14ac:dyDescent="0.2">
      <c r="B744" s="19"/>
      <c r="G744" s="2"/>
      <c r="H744" s="9"/>
      <c r="J744"/>
      <c r="K74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</row>
    <row r="745" spans="2:40" s="1" customFormat="1" x14ac:dyDescent="0.2">
      <c r="B745" s="19"/>
      <c r="G745" s="2"/>
      <c r="H745" s="9"/>
      <c r="J745"/>
      <c r="K745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</row>
    <row r="746" spans="2:40" s="1" customFormat="1" x14ac:dyDescent="0.2">
      <c r="B746" s="19"/>
      <c r="G746" s="2"/>
      <c r="H746" s="9"/>
      <c r="J746"/>
      <c r="K74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</row>
    <row r="747" spans="2:40" s="1" customFormat="1" x14ac:dyDescent="0.2">
      <c r="B747" s="19"/>
      <c r="G747" s="2"/>
      <c r="H747" s="9"/>
      <c r="J747"/>
      <c r="K747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</row>
    <row r="748" spans="2:40" s="1" customFormat="1" x14ac:dyDescent="0.2">
      <c r="B748" s="19"/>
      <c r="G748" s="2"/>
      <c r="H748" s="9"/>
      <c r="J748"/>
      <c r="K74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</row>
    <row r="749" spans="2:40" s="1" customFormat="1" x14ac:dyDescent="0.2">
      <c r="B749" s="19"/>
      <c r="G749" s="2"/>
      <c r="H749" s="9"/>
      <c r="J749"/>
      <c r="K749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</row>
    <row r="750" spans="2:40" s="1" customFormat="1" x14ac:dyDescent="0.2">
      <c r="B750" s="19"/>
      <c r="G750" s="2"/>
      <c r="H750" s="9"/>
      <c r="J750"/>
      <c r="K75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</row>
    <row r="751" spans="2:40" s="1" customFormat="1" x14ac:dyDescent="0.2">
      <c r="B751" s="19"/>
      <c r="G751" s="2"/>
      <c r="H751" s="9"/>
      <c r="J751"/>
      <c r="K75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</row>
    <row r="752" spans="2:40" s="1" customFormat="1" x14ac:dyDescent="0.2">
      <c r="B752" s="19"/>
      <c r="G752" s="2"/>
      <c r="H752" s="9"/>
      <c r="J752"/>
      <c r="K75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</row>
    <row r="753" spans="2:40" s="1" customFormat="1" x14ac:dyDescent="0.2">
      <c r="B753" s="19"/>
      <c r="G753" s="2"/>
      <c r="H753" s="9"/>
      <c r="J753"/>
      <c r="K753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</row>
    <row r="758" spans="2:40" s="1" customFormat="1" x14ac:dyDescent="0.2">
      <c r="B758" s="19"/>
      <c r="G758" s="2"/>
      <c r="H758" s="9"/>
      <c r="J758"/>
      <c r="K75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</row>
    <row r="759" spans="2:40" s="1" customFormat="1" x14ac:dyDescent="0.2">
      <c r="B759" s="19"/>
      <c r="G759" s="2"/>
      <c r="H759" s="9"/>
      <c r="J759"/>
      <c r="K759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</row>
    <row r="762" spans="2:40" s="1" customFormat="1" x14ac:dyDescent="0.2">
      <c r="B762" s="19"/>
      <c r="G762" s="2"/>
      <c r="H762" s="9"/>
      <c r="J762"/>
      <c r="K76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</row>
    <row r="763" spans="2:40" s="1" customFormat="1" x14ac:dyDescent="0.2">
      <c r="B763" s="19"/>
      <c r="G763" s="2"/>
      <c r="H763" s="9"/>
      <c r="J763"/>
      <c r="K763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</row>
    <row r="764" spans="2:40" s="1" customFormat="1" x14ac:dyDescent="0.2">
      <c r="B764" s="19"/>
      <c r="G764" s="2"/>
      <c r="H764" s="9"/>
      <c r="J764"/>
      <c r="K76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</row>
    <row r="765" spans="2:40" s="1" customFormat="1" x14ac:dyDescent="0.2">
      <c r="B765" s="19"/>
      <c r="G765" s="2"/>
      <c r="H765" s="9"/>
      <c r="J765"/>
      <c r="K765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</row>
    <row r="766" spans="2:40" s="1" customFormat="1" x14ac:dyDescent="0.2">
      <c r="B766" s="19"/>
      <c r="G766" s="2"/>
      <c r="H766" s="9"/>
      <c r="J766"/>
      <c r="K766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</row>
    <row r="767" spans="2:40" s="1" customFormat="1" x14ac:dyDescent="0.2">
      <c r="B767" s="19"/>
      <c r="G767" s="2"/>
      <c r="H767" s="9"/>
      <c r="J767"/>
      <c r="K767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</row>
    <row r="768" spans="2:40" s="1" customFormat="1" x14ac:dyDescent="0.2">
      <c r="B768" s="19"/>
      <c r="G768" s="2"/>
      <c r="H768" s="9"/>
      <c r="J768"/>
      <c r="K76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</row>
    <row r="769" spans="2:40" s="1" customFormat="1" x14ac:dyDescent="0.2">
      <c r="B769" s="19"/>
      <c r="G769" s="2"/>
      <c r="H769" s="9"/>
      <c r="J769"/>
      <c r="K769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</row>
    <row r="770" spans="2:40" s="1" customFormat="1" x14ac:dyDescent="0.2">
      <c r="B770" s="19"/>
      <c r="G770" s="2"/>
      <c r="H770" s="9"/>
      <c r="J770"/>
      <c r="K77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</row>
    <row r="771" spans="2:40" s="1" customFormat="1" x14ac:dyDescent="0.2">
      <c r="B771" s="19"/>
      <c r="G771" s="2"/>
      <c r="H771" s="9"/>
      <c r="J771"/>
      <c r="K77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</row>
    <row r="772" spans="2:40" s="1" customFormat="1" x14ac:dyDescent="0.2">
      <c r="B772" s="19"/>
      <c r="G772" s="2"/>
      <c r="H772" s="9"/>
      <c r="J772"/>
      <c r="K77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</row>
    <row r="773" spans="2:40" s="1" customFormat="1" x14ac:dyDescent="0.2">
      <c r="B773" s="19"/>
      <c r="G773" s="2"/>
      <c r="H773" s="9"/>
      <c r="J773"/>
      <c r="K773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</row>
    <row r="774" spans="2:40" s="1" customFormat="1" x14ac:dyDescent="0.2">
      <c r="B774" s="19"/>
      <c r="G774" s="2"/>
      <c r="H774" s="9"/>
      <c r="J774"/>
      <c r="K77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</row>
    <row r="775" spans="2:40" s="1" customFormat="1" x14ac:dyDescent="0.2">
      <c r="B775" s="19"/>
      <c r="G775" s="2"/>
      <c r="H775" s="9"/>
      <c r="J775"/>
      <c r="K775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</row>
    <row r="778" spans="2:40" s="1" customFormat="1" x14ac:dyDescent="0.2">
      <c r="B778" s="19"/>
      <c r="G778" s="2"/>
      <c r="H778" s="9"/>
      <c r="J778"/>
      <c r="K77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</row>
    <row r="779" spans="2:40" s="1" customFormat="1" x14ac:dyDescent="0.2">
      <c r="B779" s="19"/>
      <c r="G779" s="2"/>
      <c r="H779" s="9"/>
      <c r="J779"/>
      <c r="K779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</row>
    <row r="780" spans="2:40" s="1" customFormat="1" x14ac:dyDescent="0.2">
      <c r="B780" s="19"/>
      <c r="G780" s="2"/>
      <c r="H780" s="9"/>
      <c r="J780"/>
      <c r="K78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</row>
    <row r="781" spans="2:40" s="1" customFormat="1" x14ac:dyDescent="0.2">
      <c r="B781" s="19"/>
      <c r="G781" s="2"/>
      <c r="H781" s="9"/>
      <c r="J781"/>
      <c r="K78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</row>
    <row r="782" spans="2:40" s="1" customFormat="1" x14ac:dyDescent="0.2">
      <c r="B782" s="19"/>
      <c r="G782" s="2"/>
      <c r="H782" s="9"/>
      <c r="J782"/>
      <c r="K78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</row>
    <row r="783" spans="2:40" s="1" customFormat="1" x14ac:dyDescent="0.2">
      <c r="B783" s="19"/>
      <c r="G783" s="2"/>
      <c r="H783" s="9"/>
      <c r="J783"/>
      <c r="K783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</row>
    <row r="784" spans="2:40" s="1" customFormat="1" x14ac:dyDescent="0.2">
      <c r="B784" s="19"/>
      <c r="G784" s="2"/>
      <c r="H784" s="9"/>
      <c r="J784"/>
      <c r="K78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</row>
    <row r="785" spans="2:40" s="1" customFormat="1" x14ac:dyDescent="0.2">
      <c r="B785" s="19"/>
      <c r="G785" s="2"/>
      <c r="H785" s="9"/>
      <c r="J785"/>
      <c r="K785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</row>
    <row r="786" spans="2:40" s="1" customFormat="1" x14ac:dyDescent="0.2">
      <c r="B786" s="19"/>
      <c r="G786" s="2"/>
      <c r="H786" s="9"/>
      <c r="J786"/>
      <c r="K786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</row>
    <row r="787" spans="2:40" s="1" customFormat="1" x14ac:dyDescent="0.2">
      <c r="B787" s="19"/>
      <c r="G787" s="2"/>
      <c r="H787" s="9"/>
      <c r="J787"/>
      <c r="K787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</row>
    <row r="788" spans="2:40" s="1" customFormat="1" x14ac:dyDescent="0.2">
      <c r="B788" s="19"/>
      <c r="G788" s="2"/>
      <c r="H788" s="9"/>
      <c r="J788"/>
      <c r="K78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</row>
    <row r="789" spans="2:40" s="1" customFormat="1" x14ac:dyDescent="0.2">
      <c r="B789" s="19"/>
      <c r="G789" s="2"/>
      <c r="H789" s="9"/>
      <c r="J789"/>
      <c r="K789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</row>
    <row r="790" spans="2:40" s="1" customFormat="1" x14ac:dyDescent="0.2">
      <c r="B790" s="19"/>
      <c r="G790" s="2"/>
      <c r="H790" s="9"/>
      <c r="J790"/>
      <c r="K79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</row>
    <row r="791" spans="2:40" s="1" customFormat="1" x14ac:dyDescent="0.2">
      <c r="B791" s="19"/>
      <c r="G791" s="2"/>
      <c r="H791" s="9"/>
      <c r="J791"/>
      <c r="K79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</row>
    <row r="792" spans="2:40" s="1" customFormat="1" x14ac:dyDescent="0.2">
      <c r="B792" s="19"/>
      <c r="G792" s="2"/>
      <c r="H792" s="9"/>
      <c r="J792"/>
      <c r="K79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</row>
    <row r="793" spans="2:40" s="1" customFormat="1" x14ac:dyDescent="0.2">
      <c r="B793" s="19"/>
      <c r="G793" s="2"/>
      <c r="H793" s="9"/>
      <c r="J793"/>
      <c r="K793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</row>
    <row r="794" spans="2:40" s="1" customFormat="1" x14ac:dyDescent="0.2">
      <c r="B794" s="19"/>
      <c r="G794" s="2"/>
      <c r="H794" s="9"/>
      <c r="J794"/>
      <c r="K79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</row>
    <row r="795" spans="2:40" s="1" customFormat="1" x14ac:dyDescent="0.2">
      <c r="B795" s="19"/>
      <c r="G795" s="2"/>
      <c r="H795" s="9"/>
      <c r="J795"/>
      <c r="K795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</row>
    <row r="796" spans="2:40" s="1" customFormat="1" x14ac:dyDescent="0.2">
      <c r="B796" s="19"/>
      <c r="G796" s="2"/>
      <c r="H796" s="9"/>
      <c r="J796"/>
      <c r="K796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</row>
    <row r="797" spans="2:40" s="1" customFormat="1" x14ac:dyDescent="0.2">
      <c r="B797" s="19"/>
      <c r="G797" s="2"/>
      <c r="H797" s="9"/>
      <c r="J797"/>
      <c r="K797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</row>
    <row r="798" spans="2:40" s="1" customFormat="1" x14ac:dyDescent="0.2">
      <c r="B798" s="19"/>
      <c r="G798" s="2"/>
      <c r="H798" s="9"/>
      <c r="J798"/>
      <c r="K79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</row>
    <row r="799" spans="2:40" s="1" customFormat="1" x14ac:dyDescent="0.2">
      <c r="B799" s="19"/>
      <c r="G799" s="2"/>
      <c r="H799" s="9"/>
      <c r="J799"/>
      <c r="K799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</row>
    <row r="800" spans="2:40" s="1" customFormat="1" x14ac:dyDescent="0.2">
      <c r="B800" s="19"/>
      <c r="G800" s="2"/>
      <c r="H800" s="9"/>
      <c r="J800"/>
      <c r="K80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</row>
    <row r="801" spans="2:40" s="1" customFormat="1" x14ac:dyDescent="0.2">
      <c r="B801" s="19"/>
      <c r="G801" s="2"/>
      <c r="H801" s="9"/>
      <c r="J801"/>
      <c r="K80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</row>
    <row r="802" spans="2:40" s="1" customFormat="1" x14ac:dyDescent="0.2">
      <c r="B802" s="19"/>
      <c r="G802" s="2"/>
      <c r="H802" s="9"/>
      <c r="J802"/>
      <c r="K80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</row>
    <row r="803" spans="2:40" s="1" customFormat="1" x14ac:dyDescent="0.2">
      <c r="B803" s="19"/>
      <c r="G803" s="2"/>
      <c r="H803" s="9"/>
      <c r="J803"/>
      <c r="K803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</row>
    <row r="806" spans="2:40" s="1" customFormat="1" x14ac:dyDescent="0.2">
      <c r="B806" s="19"/>
      <c r="G806" s="2"/>
      <c r="H806" s="9"/>
      <c r="J806"/>
      <c r="K806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</row>
    <row r="807" spans="2:40" s="1" customFormat="1" x14ac:dyDescent="0.2">
      <c r="B807" s="19"/>
      <c r="G807" s="2"/>
      <c r="H807" s="9"/>
      <c r="J807"/>
      <c r="K807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</row>
    <row r="808" spans="2:40" s="1" customFormat="1" x14ac:dyDescent="0.2">
      <c r="B808" s="19"/>
      <c r="G808" s="2"/>
      <c r="H808" s="9"/>
      <c r="J808"/>
      <c r="K80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</row>
    <row r="809" spans="2:40" s="1" customFormat="1" x14ac:dyDescent="0.2">
      <c r="B809" s="19"/>
      <c r="G809" s="2"/>
      <c r="H809" s="9"/>
      <c r="J809"/>
      <c r="K809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</row>
    <row r="810" spans="2:40" s="1" customFormat="1" x14ac:dyDescent="0.2">
      <c r="B810" s="19"/>
      <c r="G810" s="2"/>
      <c r="H810" s="9"/>
      <c r="J810"/>
      <c r="K8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</row>
    <row r="811" spans="2:40" s="1" customFormat="1" x14ac:dyDescent="0.2">
      <c r="B811" s="19"/>
      <c r="G811" s="2"/>
      <c r="H811" s="9"/>
      <c r="J811"/>
      <c r="K81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</row>
    <row r="812" spans="2:40" s="1" customFormat="1" x14ac:dyDescent="0.2">
      <c r="B812" s="19"/>
      <c r="G812" s="2"/>
      <c r="H812" s="9"/>
      <c r="J812"/>
      <c r="K81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</row>
    <row r="813" spans="2:40" s="1" customFormat="1" x14ac:dyDescent="0.2">
      <c r="B813" s="19"/>
      <c r="G813" s="2"/>
      <c r="H813" s="9"/>
      <c r="J813"/>
      <c r="K813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</row>
    <row r="814" spans="2:40" s="1" customFormat="1" x14ac:dyDescent="0.2">
      <c r="B814" s="19"/>
      <c r="G814" s="2"/>
      <c r="H814" s="9"/>
      <c r="J814"/>
      <c r="K8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</row>
    <row r="815" spans="2:40" s="1" customFormat="1" x14ac:dyDescent="0.2">
      <c r="B815" s="19"/>
      <c r="G815" s="2"/>
      <c r="H815" s="9"/>
      <c r="J815"/>
      <c r="K815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</row>
    <row r="816" spans="2:40" s="1" customFormat="1" x14ac:dyDescent="0.2">
      <c r="B816" s="19"/>
      <c r="G816" s="2"/>
      <c r="H816" s="9"/>
      <c r="J816"/>
      <c r="K816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</row>
    <row r="817" spans="2:40" s="1" customFormat="1" x14ac:dyDescent="0.2">
      <c r="B817" s="19"/>
      <c r="G817" s="2"/>
      <c r="H817" s="9"/>
      <c r="J817"/>
      <c r="K817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</row>
    <row r="818" spans="2:40" s="1" customFormat="1" x14ac:dyDescent="0.2">
      <c r="B818" s="19"/>
      <c r="G818" s="2"/>
      <c r="H818" s="9"/>
      <c r="J818"/>
      <c r="K81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</row>
    <row r="819" spans="2:40" s="1" customFormat="1" x14ac:dyDescent="0.2">
      <c r="B819" s="19"/>
      <c r="G819" s="2"/>
      <c r="H819" s="9"/>
      <c r="J819"/>
      <c r="K819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</row>
    <row r="820" spans="2:40" s="1" customFormat="1" x14ac:dyDescent="0.2">
      <c r="B820" s="19"/>
      <c r="G820" s="2"/>
      <c r="H820" s="9"/>
      <c r="J820"/>
      <c r="K82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</row>
    <row r="821" spans="2:40" s="1" customFormat="1" x14ac:dyDescent="0.2">
      <c r="B821" s="19"/>
      <c r="G821" s="2"/>
      <c r="H821" s="9"/>
      <c r="J821"/>
      <c r="K82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</row>
    <row r="822" spans="2:40" s="1" customFormat="1" x14ac:dyDescent="0.2">
      <c r="B822" s="19"/>
      <c r="G822" s="2"/>
      <c r="H822" s="9"/>
      <c r="J822"/>
      <c r="K82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</row>
    <row r="823" spans="2:40" s="1" customFormat="1" x14ac:dyDescent="0.2">
      <c r="B823" s="19"/>
      <c r="G823" s="2"/>
      <c r="H823" s="9"/>
      <c r="J823"/>
      <c r="K823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</row>
    <row r="824" spans="2:40" s="1" customFormat="1" x14ac:dyDescent="0.2">
      <c r="B824" s="19"/>
      <c r="G824" s="2"/>
      <c r="H824" s="9"/>
      <c r="J824"/>
      <c r="K82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</row>
    <row r="825" spans="2:40" s="1" customFormat="1" x14ac:dyDescent="0.2">
      <c r="B825" s="19"/>
      <c r="G825" s="2"/>
      <c r="H825" s="9"/>
      <c r="J825"/>
      <c r="K825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</row>
    <row r="826" spans="2:40" s="1" customFormat="1" x14ac:dyDescent="0.2">
      <c r="B826" s="19"/>
      <c r="G826" s="2"/>
      <c r="H826" s="9"/>
      <c r="J826"/>
      <c r="K82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</row>
    <row r="827" spans="2:40" s="1" customFormat="1" x14ac:dyDescent="0.2">
      <c r="B827" s="19"/>
      <c r="G827" s="2"/>
      <c r="H827" s="9"/>
      <c r="J827"/>
      <c r="K827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</row>
    <row r="828" spans="2:40" s="1" customFormat="1" x14ac:dyDescent="0.2">
      <c r="B828" s="19"/>
      <c r="G828" s="2"/>
      <c r="H828" s="9"/>
      <c r="J828"/>
      <c r="K82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</row>
    <row r="829" spans="2:40" s="1" customFormat="1" x14ac:dyDescent="0.2">
      <c r="B829" s="19"/>
      <c r="G829" s="2"/>
      <c r="H829" s="9"/>
      <c r="J829"/>
      <c r="K829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</row>
    <row r="830" spans="2:40" s="1" customFormat="1" x14ac:dyDescent="0.2">
      <c r="B830" s="19"/>
      <c r="G830" s="2"/>
      <c r="H830" s="9"/>
      <c r="J830"/>
      <c r="K83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</row>
    <row r="831" spans="2:40" s="1" customFormat="1" x14ac:dyDescent="0.2">
      <c r="B831" s="19"/>
      <c r="G831" s="2"/>
      <c r="H831" s="9"/>
      <c r="J831"/>
      <c r="K83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</row>
    <row r="832" spans="2:40" s="1" customFormat="1" x14ac:dyDescent="0.2">
      <c r="B832" s="19"/>
      <c r="G832" s="2"/>
      <c r="H832" s="9"/>
      <c r="J832"/>
      <c r="K83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</row>
    <row r="833" spans="2:40" s="1" customFormat="1" x14ac:dyDescent="0.2">
      <c r="B833" s="19"/>
      <c r="G833" s="2"/>
      <c r="H833" s="9"/>
      <c r="J833"/>
      <c r="K833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</row>
    <row r="834" spans="2:40" s="1" customFormat="1" x14ac:dyDescent="0.2">
      <c r="B834" s="19"/>
      <c r="G834" s="2"/>
      <c r="H834" s="9"/>
      <c r="J834"/>
      <c r="K83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</row>
    <row r="835" spans="2:40" s="1" customFormat="1" x14ac:dyDescent="0.2">
      <c r="B835" s="19"/>
      <c r="G835" s="2"/>
      <c r="H835" s="9"/>
      <c r="J835"/>
      <c r="K835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</row>
    <row r="836" spans="2:40" s="1" customFormat="1" x14ac:dyDescent="0.2">
      <c r="B836" s="19"/>
      <c r="G836" s="2"/>
      <c r="H836" s="9"/>
      <c r="J836"/>
      <c r="K836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</row>
    <row r="837" spans="2:40" s="1" customFormat="1" x14ac:dyDescent="0.2">
      <c r="B837" s="19"/>
      <c r="G837" s="2"/>
      <c r="H837" s="9"/>
      <c r="J837"/>
      <c r="K837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</row>
    <row r="838" spans="2:40" s="1" customFormat="1" x14ac:dyDescent="0.2">
      <c r="B838" s="19"/>
      <c r="G838" s="2"/>
      <c r="H838" s="9"/>
      <c r="J838"/>
      <c r="K83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</row>
    <row r="839" spans="2:40" s="1" customFormat="1" x14ac:dyDescent="0.2">
      <c r="B839" s="19"/>
      <c r="G839" s="2"/>
      <c r="H839" s="9"/>
      <c r="J839"/>
      <c r="K839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</row>
    <row r="840" spans="2:40" s="1" customFormat="1" x14ac:dyDescent="0.2">
      <c r="B840" s="19"/>
      <c r="G840" s="2"/>
      <c r="H840" s="9"/>
      <c r="J840"/>
      <c r="K84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</row>
    <row r="841" spans="2:40" s="1" customFormat="1" x14ac:dyDescent="0.2">
      <c r="B841" s="19"/>
      <c r="G841" s="2"/>
      <c r="H841" s="9"/>
      <c r="J841"/>
      <c r="K84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</row>
    <row r="842" spans="2:40" s="1" customFormat="1" x14ac:dyDescent="0.2">
      <c r="B842" s="19"/>
      <c r="G842" s="2"/>
      <c r="H842" s="9"/>
      <c r="J842"/>
      <c r="K84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</row>
    <row r="843" spans="2:40" s="1" customFormat="1" x14ac:dyDescent="0.2">
      <c r="B843" s="19"/>
      <c r="G843" s="2"/>
      <c r="H843" s="9"/>
      <c r="J843"/>
      <c r="K843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</row>
    <row r="844" spans="2:40" s="1" customFormat="1" x14ac:dyDescent="0.2">
      <c r="B844" s="19"/>
      <c r="G844" s="2"/>
      <c r="H844" s="9"/>
      <c r="J844"/>
      <c r="K84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</row>
    <row r="845" spans="2:40" s="1" customFormat="1" x14ac:dyDescent="0.2">
      <c r="B845" s="19"/>
      <c r="G845" s="2"/>
      <c r="H845" s="9"/>
      <c r="J845"/>
      <c r="K845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</row>
    <row r="846" spans="2:40" s="1" customFormat="1" x14ac:dyDescent="0.2">
      <c r="B846" s="19"/>
      <c r="G846" s="2"/>
      <c r="H846" s="9"/>
      <c r="J846"/>
      <c r="K846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</row>
    <row r="847" spans="2:40" s="1" customFormat="1" x14ac:dyDescent="0.2">
      <c r="B847" s="19"/>
      <c r="G847" s="2"/>
      <c r="H847" s="9"/>
      <c r="J847"/>
      <c r="K847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</row>
    <row r="848" spans="2:40" s="1" customFormat="1" x14ac:dyDescent="0.2">
      <c r="B848" s="19"/>
      <c r="G848" s="2"/>
      <c r="H848" s="9"/>
      <c r="J848"/>
      <c r="K84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</row>
    <row r="849" spans="2:40" s="1" customFormat="1" x14ac:dyDescent="0.2">
      <c r="B849" s="19"/>
      <c r="G849" s="2"/>
      <c r="H849" s="9"/>
      <c r="J849"/>
      <c r="K849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</row>
    <row r="850" spans="2:40" s="1" customFormat="1" x14ac:dyDescent="0.2">
      <c r="B850" s="19"/>
      <c r="G850" s="2"/>
      <c r="H850" s="9"/>
      <c r="J850"/>
      <c r="K85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</row>
    <row r="851" spans="2:40" s="1" customFormat="1" x14ac:dyDescent="0.2">
      <c r="B851" s="19"/>
      <c r="G851" s="2"/>
      <c r="H851" s="9"/>
      <c r="J851"/>
      <c r="K85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</row>
    <row r="852" spans="2:40" s="1" customFormat="1" x14ac:dyDescent="0.2">
      <c r="B852" s="19"/>
      <c r="G852" s="2"/>
      <c r="H852" s="9"/>
      <c r="J852"/>
      <c r="K85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</row>
    <row r="853" spans="2:40" s="1" customFormat="1" x14ac:dyDescent="0.2">
      <c r="B853" s="19"/>
      <c r="G853" s="2"/>
      <c r="H853" s="9"/>
      <c r="J853"/>
      <c r="K853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</row>
    <row r="854" spans="2:40" s="1" customFormat="1" x14ac:dyDescent="0.2">
      <c r="B854" s="19"/>
      <c r="G854" s="2"/>
      <c r="H854" s="9"/>
      <c r="J854"/>
      <c r="K85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</row>
    <row r="855" spans="2:40" s="1" customFormat="1" x14ac:dyDescent="0.2">
      <c r="B855" s="19"/>
      <c r="G855" s="2"/>
      <c r="H855" s="9"/>
      <c r="J855"/>
      <c r="K855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</row>
    <row r="856" spans="2:40" s="1" customFormat="1" x14ac:dyDescent="0.2">
      <c r="B856" s="19"/>
      <c r="G856" s="2"/>
      <c r="H856" s="9"/>
      <c r="J856"/>
      <c r="K856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</row>
    <row r="857" spans="2:40" s="1" customFormat="1" x14ac:dyDescent="0.2">
      <c r="B857" s="19"/>
      <c r="G857" s="2"/>
      <c r="H857" s="9"/>
      <c r="J857"/>
      <c r="K857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</row>
    <row r="858" spans="2:40" s="1" customFormat="1" x14ac:dyDescent="0.2">
      <c r="B858" s="19"/>
      <c r="G858" s="2"/>
      <c r="H858" s="9"/>
      <c r="J858"/>
      <c r="K85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</row>
    <row r="859" spans="2:40" s="1" customFormat="1" x14ac:dyDescent="0.2">
      <c r="B859" s="19"/>
      <c r="G859" s="2"/>
      <c r="H859" s="9"/>
      <c r="J859"/>
      <c r="K859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</row>
  </sheetData>
  <phoneticPr fontId="1" type="noConversion"/>
  <printOptions gridLines="1"/>
  <pageMargins left="0.75" right="0.75" top="1" bottom="1" header="0.5" footer="0.5"/>
  <pageSetup paperSize="3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MAINT PLAN</vt:lpstr>
    </vt:vector>
  </TitlesOfParts>
  <Company>Conejo Recreation Park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Hare</dc:creator>
  <cp:lastModifiedBy>Tom Hare</cp:lastModifiedBy>
  <cp:lastPrinted>2007-05-09T15:01:16Z</cp:lastPrinted>
  <dcterms:created xsi:type="dcterms:W3CDTF">2006-08-21T18:39:57Z</dcterms:created>
  <dcterms:modified xsi:type="dcterms:W3CDTF">2018-09-27T20:38:30Z</dcterms:modified>
</cp:coreProperties>
</file>